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Volumes/DISK_IMG/Cultura y Gestión Ambiental /4 Documentos modificados/"/>
    </mc:Choice>
  </mc:AlternateContent>
  <xr:revisionPtr revIDLastSave="0" documentId="13_ncr:1_{22A5F3F9-0B6F-DD45-90C3-66D47224E299}" xr6:coauthVersionLast="47" xr6:coauthVersionMax="47" xr10:uidLastSave="{00000000-0000-0000-0000-000000000000}"/>
  <bookViews>
    <workbookView xWindow="0" yWindow="460" windowWidth="28800" windowHeight="16500" xr2:uid="{00000000-000D-0000-FFFF-FFFF00000000}"/>
  </bookViews>
  <sheets>
    <sheet name="Grupos de interes" sheetId="1" r:id="rId1"/>
    <sheet name="Influencia vs. Interés"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6" roundtripDataChecksum="+U4ILWlLONAqp1Mt4KtfAx64f2Qkrt2loFTMGt8v/jE="/>
    </ext>
  </extLst>
</workbook>
</file>

<file path=xl/calcChain.xml><?xml version="1.0" encoding="utf-8"?>
<calcChain xmlns="http://schemas.openxmlformats.org/spreadsheetml/2006/main">
  <c r="D24" i="2" l="1"/>
  <c r="C24" i="2"/>
  <c r="D23" i="2"/>
  <c r="C23" i="2"/>
  <c r="D22" i="2"/>
  <c r="C22" i="2"/>
  <c r="E20" i="2"/>
  <c r="E19" i="2"/>
  <c r="E18" i="2"/>
  <c r="E17" i="2"/>
  <c r="E16" i="2"/>
  <c r="E15" i="2"/>
  <c r="E14" i="2"/>
  <c r="E13" i="2"/>
  <c r="E12" i="2"/>
  <c r="E11" i="2"/>
  <c r="E10" i="2"/>
  <c r="E9" i="2"/>
  <c r="E8" i="2"/>
  <c r="E7" i="2"/>
  <c r="E6" i="2"/>
  <c r="E5" i="2"/>
  <c r="E4" i="2"/>
  <c r="E3" i="2"/>
  <c r="E2" i="2"/>
  <c r="E24" i="2" s="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E9" i="1"/>
  <c r="F8" i="1"/>
  <c r="E8" i="1"/>
  <c r="F7" i="1"/>
  <c r="E7" i="1"/>
  <c r="F6" i="1"/>
  <c r="E6" i="1"/>
  <c r="E23" i="2" l="1"/>
  <c r="E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4" authorId="0" shapeId="0" xr:uid="{00000000-0006-0000-0000-000006000000}">
      <text>
        <r>
          <rPr>
            <sz val="11"/>
            <color theme="1"/>
            <rFont val="Arial"/>
            <scheme val="minor"/>
          </rPr>
          <t>======
ID#AAAA4qOo6m8
Gestion Ambiental    (2023-09-05 16:41:20)
Se añade para dar cumplimiento a la No conformidad #1 de la 14001</t>
        </r>
      </text>
    </comment>
    <comment ref="B6" authorId="0" shapeId="0" xr:uid="{00000000-0006-0000-0000-000005000000}">
      <text>
        <r>
          <rPr>
            <sz val="11"/>
            <color theme="1"/>
            <rFont val="Arial"/>
            <scheme val="minor"/>
          </rPr>
          <t>======
ID#AAABGIvZStU
Gestion Ambiental    (2024-02-07 19:34:54)
Greenmetric</t>
        </r>
      </text>
    </comment>
    <comment ref="G6" authorId="0" shapeId="0" xr:uid="{00000000-0006-0000-0000-000004000000}">
      <text>
        <r>
          <rPr>
            <sz val="11"/>
            <color theme="1"/>
            <rFont val="Arial"/>
            <scheme val="minor"/>
          </rPr>
          <t>======
ID#AAABGIvZStY
Gestion Ambiental    (2024-02-07 19:36:47)
Necesidades: participar en el ranking</t>
        </r>
      </text>
    </comment>
    <comment ref="B8" authorId="0" shapeId="0" xr:uid="{00000000-0006-0000-0000-000003000000}">
      <text>
        <r>
          <rPr>
            <sz val="11"/>
            <color theme="1"/>
            <rFont val="Arial"/>
            <scheme val="minor"/>
          </rPr>
          <t>======
ID#AAABGIvZStc
Gestion Ambiental    (2024-02-07 19:44:42)
Se puede incluir en redes</t>
        </r>
      </text>
    </comment>
    <comment ref="G14" authorId="0" shapeId="0" xr:uid="{00000000-0006-0000-0000-000002000000}">
      <text>
        <r>
          <rPr>
            <sz val="11"/>
            <color theme="1"/>
            <rFont val="Arial"/>
            <scheme val="minor"/>
          </rPr>
          <t>======
ID#AAABGIvZStg
Gestion Ambiental    (2024-02-07 20:06:31)
Requisitos ambiéntales asociados a los factores de acreditación y de registro calificado</t>
        </r>
      </text>
    </comment>
    <comment ref="B18" authorId="0" shapeId="0" xr:uid="{00000000-0006-0000-0000-000001000000}">
      <text>
        <r>
          <rPr>
            <sz val="11"/>
            <color theme="1"/>
            <rFont val="Arial"/>
            <scheme val="minor"/>
          </rPr>
          <t>======
ID#AAABGIvZStk
Gestion Ambiental    (2024-02-07 20:16:16)
Proveedores de servicios públicos, especificar cada uno</t>
        </r>
      </text>
    </comment>
  </commentList>
  <extLst>
    <ext xmlns:r="http://schemas.openxmlformats.org/officeDocument/2006/relationships" uri="GoogleSheetsCustomDataVersion2">
      <go:sheetsCustomData xmlns:go="http://customooxmlschemas.google.com/" r:id="rId1" roundtripDataSignature="AMtx7mi+DY0jCgvM6OYEjIUB+fCTiTb1Qg=="/>
    </ext>
  </extLst>
</comments>
</file>

<file path=xl/sharedStrings.xml><?xml version="1.0" encoding="utf-8"?>
<sst xmlns="http://schemas.openxmlformats.org/spreadsheetml/2006/main" count="165" uniqueCount="124">
  <si>
    <t>MATRIZ DE PARTES INTERESADAS O GRUPOS DE INTERÉS</t>
  </si>
  <si>
    <t>Código: SCGA-F-2</t>
  </si>
  <si>
    <t>Versión: 1</t>
  </si>
  <si>
    <t>Página 1 de 1</t>
  </si>
  <si>
    <t>N°</t>
  </si>
  <si>
    <t>Parte intresada / Grupo de interés</t>
  </si>
  <si>
    <t xml:space="preserve">Objetivo </t>
  </si>
  <si>
    <t>Interno/Externo</t>
  </si>
  <si>
    <t xml:space="preserve">Nivel de interés </t>
  </si>
  <si>
    <t xml:space="preserve">Capacidad de influencia </t>
  </si>
  <si>
    <t xml:space="preserve">Necesidades y espectativas </t>
  </si>
  <si>
    <t>Análisis de impactos posibles</t>
  </si>
  <si>
    <t>Acciones</t>
  </si>
  <si>
    <t>Positivo</t>
  </si>
  <si>
    <t>Negativo</t>
  </si>
  <si>
    <t>Redes internacionales, nacionales y locales</t>
  </si>
  <si>
    <t>Propiciar estrategias para fortalecer la dimensión ambiental en las instituciones de educación superior y compartir casos exitosos.</t>
  </si>
  <si>
    <t>Externo</t>
  </si>
  <si>
    <t>Brinda apoyo interinstitucional para  la implementación de programas ambientales en beneficio de las instituciones.</t>
  </si>
  <si>
    <t>Desconocimiento de programación para participación en encuentros.</t>
  </si>
  <si>
    <t>Participación activa de la UCM en redes internacionales, nacionales y locales.</t>
  </si>
  <si>
    <t>Iglesia Católica</t>
  </si>
  <si>
    <t xml:space="preserve">Lograr la transversalización de la dimensión ambiental en la misión y funciones sustantivas de la UCM incorporando directrices que aportan al cuidado de nuestra casa común. </t>
  </si>
  <si>
    <t>Incorporación de los mandatos elaborados por la iglesia en las dinámicas institucionales.</t>
  </si>
  <si>
    <t>Desconocimiento de los mandatos de la iglesia católica por parte de la comunidad UCM.</t>
  </si>
  <si>
    <t>Fundamentación del SCGA incluyendo el marco de referencia católico.</t>
  </si>
  <si>
    <t>FIUC - ODUCAL</t>
  </si>
  <si>
    <t>Innovar en las funciones educativas, de formación integral, de la calidad de la investigación y del servicio a la sociedad, animados por la evangelización de la cultura.</t>
  </si>
  <si>
    <t>Planteamiento de proyectos de carácter socio-ambiental en los que participen IES.</t>
  </si>
  <si>
    <t>Desconocimiento de convocatorias.</t>
  </si>
  <si>
    <t>Participación activa de la UCM en estas organizaciones.</t>
  </si>
  <si>
    <t>ISO - ICONTEC</t>
  </si>
  <si>
    <t xml:space="preserve">Proporcionar a las organizaciones un marco de referencia para proteger el medio ambiente y responder a las condiciones ambientales cambiantes, en equilibrio con las necesidades socioeconómicas. </t>
  </si>
  <si>
    <t>Garantiza el cumplimiento del Sistema de Gestión Ambiental implementado bajo la norma ISO 14001 de 2015.</t>
  </si>
  <si>
    <t>Implementación inadecuada del SCGA que conlleve al incumplimiento de requisitos.</t>
  </si>
  <si>
    <t>Implementanción del SCGA con base en los requisitos de la norma  ISO 14001:2015.</t>
  </si>
  <si>
    <t>ASCUN</t>
  </si>
  <si>
    <t>Servir como un espacio permanente para la discusión del presente y el futuro de las universidades colombianas, establecer una relación entre las universidades y el gobierno nacional, realizar investigaciones académicas sobre la educación superior, promover la educación por extensión, el desarrollo académico, la creación de redes de investigación, proveer servicios de información, y mantener relaciones institucionales e interinstitucionales.</t>
  </si>
  <si>
    <t>Desconocimiento de invitaciones a participar en multiples eventos.</t>
  </si>
  <si>
    <t>Participación activa de la UCM en la Asociación Colombiana de Universidades</t>
  </si>
  <si>
    <t xml:space="preserve">Proveedores de servicios externos </t>
  </si>
  <si>
    <r>
      <rPr>
        <sz val="12"/>
        <color theme="1"/>
        <rFont val="Century Gothic"/>
      </rPr>
      <t xml:space="preserve">Proveer servicios subcontratados por la UCM, cumpliendo con criterios de sostenibilidad </t>
    </r>
    <r>
      <rPr>
        <sz val="12"/>
        <color rgb="FFFF0000"/>
        <rFont val="Century Gothic"/>
      </rPr>
      <t>ambiental</t>
    </r>
    <r>
      <rPr>
        <sz val="12"/>
        <color theme="1"/>
        <rFont val="Century Gothic"/>
      </rPr>
      <t>.</t>
    </r>
  </si>
  <si>
    <t>Inclusión de criterios de sostenibilidad y enfoque de ciclo de vida en servicios ofertados por proveedores externos.</t>
  </si>
  <si>
    <t>Ausencia de apropiación del tema por parte de los proveedores de servicios externos.</t>
  </si>
  <si>
    <t>Capacitación y sensibilización, conformación del grupo de trabajo, verificación de existencia de fichas técnicas con criterios de sostenibilidad, inclusión de criterios en la contratación de bienes y servicios, evaluación de propuestas de oferentes y medición y seguimiento.</t>
  </si>
  <si>
    <t xml:space="preserve">Área de influencia indirecta de la infraestructura de la universidad </t>
  </si>
  <si>
    <t>Generar un ambiente de sana convivencia.</t>
  </si>
  <si>
    <t>Atención oportuna las quejas o reclamos que se puedan presentar por los limitantes del predio de la universidad.</t>
  </si>
  <si>
    <t>Instauración de acciones legales por parte de los propietarios de los predios que limitan con el predio de la universidad.</t>
  </si>
  <si>
    <t>Recepción y atención de peticiones, quejas, solicitudes, requerimientos y/ reclamos provenientes de la sociedad en general.</t>
  </si>
  <si>
    <t>UI GreenMetric World University</t>
  </si>
  <si>
    <t>Evaluar el rendimiento sostenible de las universidades en el mundo.</t>
  </si>
  <si>
    <t>Participación en eventos y/o talleres sobre la aplicación del Ranking Universitario de UI GreenMetric en IES.</t>
  </si>
  <si>
    <t>Disfución de eventos y/o talleres deficiente.</t>
  </si>
  <si>
    <t>Participación anual en el Ranking analizando los siguientes componentes:  entorno e infraestructura, energía y cambio climático, agua, residuos, transporte y educación.</t>
  </si>
  <si>
    <t>Ministerio de Educación Nacional</t>
  </si>
  <si>
    <t>Trabajar en la formulación, adopción de políticas, planes y proyectos relacionados con la educación superior en Colombia, con el fin de mejorar el acceso de los jóvenes a este nivel educativo.</t>
  </si>
  <si>
    <t>Emitir el registro calificado, para verificar y asegurar las condiciones de calidad en los programas académicos de educación superior.</t>
  </si>
  <si>
    <t>No renovar el registro calificado.</t>
  </si>
  <si>
    <t>Revisión de currículos de pregrado y posgrado para identificar cómo se ha incluido la dimensión ambiental.
Diplomatura con énfasis en la inclusión de la  dimensión ambiental en los currículos en la oferta de formación profesoral.</t>
  </si>
  <si>
    <t>Consejo Nacional de Acreditación</t>
  </si>
  <si>
    <t>Acreditar la calidad de un programa o institución con base en un proceso previo de evaluación.</t>
  </si>
  <si>
    <t>Acreditación institucional.
Acreditación de los programas.</t>
  </si>
  <si>
    <t>No obtener la acreditación de los programas.</t>
  </si>
  <si>
    <t>Organización de Naciones Unidas-PNUMA</t>
  </si>
  <si>
    <t>Actúa como catalizador, promotor, educador y facilitador para promover el uso racional y el desarrollo sostenible del medio ambiente mundial.</t>
  </si>
  <si>
    <t>Cumplimiento de objetivos de desarrollo sostenible (ODS)a través de pequeñas acciones.</t>
  </si>
  <si>
    <t>Carencia de recursos a nivel internacional para la ejecución de proyectos que aporten al cumplimiento de estos objetivos.</t>
  </si>
  <si>
    <t>Implementación de programas y subprogramas que aportan al cumplimiento de los siguientes ODS: 
ODS 3: Salud y bienestar
ODS 4: Educación de calidad
ODS 6: Agua limpia y saneamiento
ODS 7: Energía asequible y no contaminante
ODS 8: Trabajo decente y crecimiento económico
ODS 9: Industria, innovación e infraestructura
ODS 10: Reducción de las desigualdades
ODS 11: Ciudades y comunidades sostenibles
ODS 12: Producción y consumo responsables
ODS 13: Acción por el clima
ODS 15: Vida de ecosistemas terrestres
ODS 16: Paz, justicia e instituciones sólidas
ODS 17: Alianzas para lograr los objetivos</t>
  </si>
  <si>
    <t>Sociedad en general</t>
  </si>
  <si>
    <t>Trabajar en conjunto con la sociedad para brindar un ambiente saludable y aportar a la construcción una ciudad sostenible.</t>
  </si>
  <si>
    <t>Ejecución de proyectos de impacto socio-ambiental positivos que aporten al desarrollo de una ciudad sostenible.</t>
  </si>
  <si>
    <t>Deficiencia de recursos para el cumplimiento de objetivos en el marco de los proyectos.</t>
  </si>
  <si>
    <t xml:space="preserve"> Promoción e incentivo en las convocatorias institucionales para la formulación de proyectos sociales de desarrollo que aborden problemáticas ambientales y que prioricen procesos educativos ambientales.</t>
  </si>
  <si>
    <t>Empresas de servicios públicos</t>
  </si>
  <si>
    <t xml:space="preserve">Prestar los servicios de recolección, transporte de residuos sólidos urbanos, barrido y limpieza de áreas públicas, acueducto y alcantarillado y energía. </t>
  </si>
  <si>
    <t>Alianzas  para fomentar la cultura ambiental en la comunidad y de esta manera disminuir la generación de residuos, separación en la fuente, ahorro de agua y energía.</t>
  </si>
  <si>
    <t>Falta de interés proveniente de alguna de las partes.</t>
  </si>
  <si>
    <t>Establecimiento de alianzas estratégicas para lograr objetivos ambientales.</t>
  </si>
  <si>
    <t>Ministerio de Ambiente y Desarrollo Sostenible.
Corporación Autónoma Regional de Caldas - Corpocaldas.</t>
  </si>
  <si>
    <t xml:space="preserve">Velar por el cumplimiento de la normativa ambiental vigente </t>
  </si>
  <si>
    <t>Alianzas interinstitucionales para fortalecer la mitigación de los impactos ambientales generados.</t>
  </si>
  <si>
    <t>Sanciones y restricciones por incumplimiento de la normativa ambiental aplicable a la institución.</t>
  </si>
  <si>
    <t xml:space="preserve">Control de fugas a través de supervisión continua. 
Aprovechamiento de aguas lluvias para lavado de fachadas, riego de jardines, descargue en unidades sanitarias.
Reemplazo de luminarias convencionales de alto consumo (fluorescentes, incandescentes) por iluminación tipo LED.
Implementación y estandarización de acciones de gestión del riesgo y buenas prácticas para la gestión integral de residuos en articulación con el Sistema de Seguridad y Salud en el Trabajo, Centro Administrativo de Laboratorios, Equipos y Reactivos, Centro Médico y Planta Física.
Articulación con gestores de residuos de la ciudad que permitan la recolección selectiva de residuos y su comercialización en cadenas de reciclaje.
</t>
  </si>
  <si>
    <t>Congregación de las Hermanas de la Caridad Dominicas de la Presentación de la Santísima Virgen (alta dirección)</t>
  </si>
  <si>
    <t xml:space="preserve">Implementar y mantener el Sistema de Cultura y Gestión Ambiental </t>
  </si>
  <si>
    <t>Interno</t>
  </si>
  <si>
    <t>Proveer recursos   (humanos y enocómicos).</t>
  </si>
  <si>
    <t>No priorizar adecuadamente los recursos para el manetnimiento e implementación del SCGA.</t>
  </si>
  <si>
    <t>Transversalización de la dimensión ambiental en la misión y funciones sustantivas de la UCM.</t>
  </si>
  <si>
    <t>Estudiantes y graduados UCM</t>
  </si>
  <si>
    <t>Apropiar la cultura ambiental en sus actividades con el fin de que aporten al desarrollo sostenible de la institución.</t>
  </si>
  <si>
    <t xml:space="preserve">Surgimiento de iniciativas que le aporten al desarrollo sostenible de la UCM y del Sistema Universitario de Manizales.  </t>
  </si>
  <si>
    <t>Carencia de interés por conocer los objetivos ambientales de la institución.</t>
  </si>
  <si>
    <t>Inclusión de capacitaciones sobre procesos de cultura y gestión ambiental universitaria en las agendas de inducción de profesores, estudiantes y colaboradores no docentes, con actualizaciones periódicas.</t>
  </si>
  <si>
    <t>Comunidad de administrativos UCM</t>
  </si>
  <si>
    <t>Incorporar dentro de sus labores una cultura ambiental univeristaria.</t>
  </si>
  <si>
    <t>Apropiación de una cultura ambiental.</t>
  </si>
  <si>
    <t>Desconocimiento de acciones que aporten a la cultura ambiental.</t>
  </si>
  <si>
    <t>Implementación de jornadas de capacitación para incentivar la dinamización de buenas prácticas relacionadas con oficinas sostenibles, laboratorios que apliquen los principios de la química verde, restaurantes sostenibles, entre otros.</t>
  </si>
  <si>
    <t xml:space="preserve">Facultades </t>
  </si>
  <si>
    <t xml:space="preserve">Propiciar la gestión del conocimiento ambiental a partir de procesos educativos, investigativos y de proyección social que le aporten al desarrollo sostenible de la UCM y del Sistema Universitario de Manizales.  </t>
  </si>
  <si>
    <t xml:space="preserve">Articulación de la dimensión ambiental en los programas de formación académica, proyectos de investigación y proyección social. 
</t>
  </si>
  <si>
    <t>Priorización de otros intereses.</t>
  </si>
  <si>
    <t>Promoción e incentivo en las convocatorias institucionales para la formulación de proyectos y procesos investigativos que estudien, desarrollen y adapten tecnologías para favorecer el desempeño ambiental de la UCM.</t>
  </si>
  <si>
    <t xml:space="preserve">Comunidad universitaria UCM </t>
  </si>
  <si>
    <t xml:space="preserve">Contribuir a la gestión y el ordenamiento ambiental y saludable de un campus vital. </t>
  </si>
  <si>
    <t>Participación activa en los espacios que se planteen desde el Programa de formación, investigación y proyección ambiental.</t>
  </si>
  <si>
    <t>Nivel de interés</t>
  </si>
  <si>
    <t>Capacidad de influencia</t>
  </si>
  <si>
    <t>Promedio</t>
  </si>
  <si>
    <t>Estudiantes y graduados</t>
  </si>
  <si>
    <t>Todas las dependencias de la UCM (académicas y administrativas)</t>
  </si>
  <si>
    <t xml:space="preserve">Colaboradores UCM </t>
  </si>
  <si>
    <t>Máximo</t>
  </si>
  <si>
    <t>Min</t>
  </si>
  <si>
    <t>Prom</t>
  </si>
  <si>
    <t>Rango</t>
  </si>
  <si>
    <t>0-33,33</t>
  </si>
  <si>
    <t>Bajo</t>
  </si>
  <si>
    <t>33,34-66,66</t>
  </si>
  <si>
    <t xml:space="preserve">Medio </t>
  </si>
  <si>
    <t>66,67-100</t>
  </si>
  <si>
    <t>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</si>
</sst>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rial"/>
      <scheme val="minor"/>
    </font>
    <font>
      <sz val="11"/>
      <color theme="1"/>
      <name val="Arial"/>
    </font>
    <font>
      <sz val="11"/>
      <name val="Arial"/>
    </font>
    <font>
      <b/>
      <sz val="22"/>
      <color theme="1"/>
      <name val="Century Gothic"/>
    </font>
    <font>
      <sz val="12"/>
      <color theme="1"/>
      <name val="Century Gothic"/>
    </font>
    <font>
      <b/>
      <sz val="14"/>
      <color theme="1"/>
      <name val="Century Gothic"/>
    </font>
    <font>
      <sz val="11"/>
      <color theme="1"/>
      <name val="Century Gothic"/>
    </font>
    <font>
      <sz val="12"/>
      <color theme="1"/>
      <name val="Federo"/>
    </font>
    <font>
      <sz val="11"/>
      <color theme="1"/>
      <name val="Federo"/>
    </font>
    <font>
      <sz val="11"/>
      <color theme="0"/>
      <name val="Arial"/>
    </font>
    <font>
      <b/>
      <sz val="11"/>
      <color theme="1"/>
      <name val="Century Gothic"/>
    </font>
    <font>
      <sz val="10"/>
      <color rgb="FF003366"/>
      <name val="Arial"/>
    </font>
    <font>
      <sz val="12"/>
      <color rgb="FF003366"/>
      <name val="Arial"/>
    </font>
    <font>
      <b/>
      <sz val="12"/>
      <color theme="1"/>
      <name val="Century Gothic"/>
    </font>
    <font>
      <sz val="9"/>
      <color theme="1"/>
      <name val="Century Gothic"/>
    </font>
    <font>
      <sz val="12"/>
      <color theme="1"/>
      <name val="Arial"/>
    </font>
    <font>
      <sz val="12"/>
      <color rgb="FFFF0000"/>
      <name val="Century Gothic"/>
    </font>
  </fonts>
  <fills count="3">
    <fill>
      <patternFill patternType="none"/>
    </fill>
    <fill>
      <patternFill patternType="gray125"/>
    </fill>
    <fill>
      <patternFill patternType="solid">
        <fgColor theme="0"/>
        <bgColor theme="0"/>
      </patternFill>
    </fill>
  </fills>
  <borders count="1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FF0000"/>
      </left>
      <right style="thin">
        <color rgb="FFFF0000"/>
      </right>
      <top style="thin">
        <color rgb="FFFF0000"/>
      </top>
      <bottom style="thin">
        <color rgb="FFFF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4">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2" borderId="4" xfId="0" applyFont="1" applyFill="1" applyBorder="1" applyAlignment="1">
      <alignment horizontal="left" vertical="center" wrapText="1"/>
    </xf>
    <xf numFmtId="0" fontId="4" fillId="0" borderId="4" xfId="0" applyFont="1" applyBorder="1" applyAlignment="1">
      <alignment horizontal="left" vertical="center" wrapText="1"/>
    </xf>
    <xf numFmtId="0" fontId="4" fillId="2" borderId="14" xfId="0" applyFont="1" applyFill="1" applyBorder="1" applyAlignment="1">
      <alignment horizontal="left" vertical="center" wrapText="1"/>
    </xf>
    <xf numFmtId="0" fontId="4"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0" xfId="0" applyFont="1"/>
    <xf numFmtId="0" fontId="4" fillId="0" borderId="13" xfId="0" applyFont="1" applyBorder="1" applyAlignment="1">
      <alignment horizontal="left" vertical="center" wrapText="1"/>
    </xf>
    <xf numFmtId="0" fontId="4" fillId="0" borderId="8" xfId="0" applyFont="1" applyBorder="1" applyAlignment="1">
      <alignment horizontal="center"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8" fillId="0" borderId="0" xfId="0" applyFont="1"/>
    <xf numFmtId="0" fontId="4" fillId="0" borderId="4" xfId="0" applyFont="1" applyBorder="1" applyAlignment="1">
      <alignment horizontal="center" vertical="center"/>
    </xf>
    <xf numFmtId="0" fontId="4" fillId="0" borderId="0" xfId="0" applyFont="1"/>
    <xf numFmtId="0" fontId="1" fillId="0" borderId="0" xfId="0" applyFont="1"/>
    <xf numFmtId="0" fontId="9" fillId="0" borderId="0" xfId="0" applyFont="1"/>
    <xf numFmtId="0" fontId="10" fillId="0" borderId="4" xfId="0" applyFont="1" applyBorder="1" applyAlignment="1">
      <alignment horizontal="center" vertical="center" wrapText="1"/>
    </xf>
    <xf numFmtId="0" fontId="10" fillId="0" borderId="4" xfId="0" applyFont="1" applyBorder="1" applyAlignment="1">
      <alignment horizontal="center" wrapText="1"/>
    </xf>
    <xf numFmtId="0" fontId="9" fillId="0" borderId="0" xfId="0" applyFont="1" applyAlignment="1">
      <alignment horizontal="left"/>
    </xf>
    <xf numFmtId="0" fontId="1" fillId="0" borderId="0" xfId="0" applyFont="1" applyAlignment="1">
      <alignment horizontal="left"/>
    </xf>
    <xf numFmtId="0" fontId="4" fillId="0" borderId="4" xfId="0" applyFont="1" applyBorder="1" applyAlignment="1">
      <alignment horizontal="left" vertical="center"/>
    </xf>
    <xf numFmtId="0" fontId="11" fillId="0" borderId="0" xfId="0" applyFont="1" applyAlignment="1">
      <alignment vertical="center"/>
    </xf>
    <xf numFmtId="0" fontId="1"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4" fillId="0" borderId="4" xfId="0" applyFont="1" applyBorder="1"/>
    <xf numFmtId="0" fontId="6" fillId="0" borderId="4" xfId="0" applyFont="1" applyBorder="1" applyAlignment="1">
      <alignment horizontal="left"/>
    </xf>
    <xf numFmtId="0" fontId="4" fillId="0" borderId="4" xfId="0" applyFont="1" applyBorder="1" applyAlignment="1">
      <alignment vertical="center"/>
    </xf>
    <xf numFmtId="0" fontId="4" fillId="0" borderId="0" xfId="0" applyFont="1" applyAlignment="1">
      <alignment horizontal="left"/>
    </xf>
    <xf numFmtId="0" fontId="15" fillId="0" borderId="0" xfId="0" applyFont="1" applyAlignment="1">
      <alignment horizontal="left"/>
    </xf>
    <xf numFmtId="0" fontId="5" fillId="0" borderId="10" xfId="0" applyFont="1" applyBorder="1" applyAlignment="1">
      <alignment horizontal="center" vertical="center" wrapText="1"/>
    </xf>
    <xf numFmtId="0" fontId="2" fillId="0" borderId="13" xfId="0" applyFont="1" applyBorder="1"/>
    <xf numFmtId="0" fontId="5" fillId="0" borderId="11" xfId="0" applyFont="1" applyBorder="1" applyAlignment="1">
      <alignment horizontal="center" vertical="center" wrapText="1"/>
    </xf>
    <xf numFmtId="0" fontId="2" fillId="0" borderId="12" xfId="0" applyFont="1" applyBorder="1"/>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13" fillId="0" borderId="11" xfId="0" applyFont="1" applyBorder="1" applyAlignment="1">
      <alignment horizontal="center" vertical="center"/>
    </xf>
  </cellXfs>
  <cellStyles count="1">
    <cellStyle name="Normal" xfId="0" builtinId="0"/>
  </cellStyles>
  <dxfs count="9">
    <dxf>
      <fill>
        <patternFill patternType="solid">
          <fgColor rgb="FFBFBFBF"/>
          <bgColor rgb="FFBFBFBF"/>
        </patternFill>
      </fill>
    </dxf>
    <dxf>
      <fill>
        <patternFill patternType="solid">
          <fgColor rgb="FFFFE598"/>
          <bgColor rgb="FFFFE598"/>
        </patternFill>
      </fill>
    </dxf>
    <dxf>
      <fill>
        <patternFill patternType="solid">
          <fgColor rgb="FFCCFFCC"/>
          <bgColor rgb="FFCCFFCC"/>
        </patternFill>
      </fill>
    </dxf>
    <dxf>
      <font>
        <color rgb="FF9C0006"/>
      </font>
      <fill>
        <patternFill patternType="solid">
          <fgColor rgb="FFFFC7CE"/>
          <bgColor rgb="FFFFC7CE"/>
        </patternFill>
      </fill>
    </dxf>
    <dxf>
      <fill>
        <patternFill patternType="solid">
          <fgColor rgb="FFBFBFBF"/>
          <bgColor rgb="FFBFBFBF"/>
        </patternFill>
      </fill>
    </dxf>
    <dxf>
      <fill>
        <patternFill patternType="solid">
          <fgColor rgb="FF99FFCC"/>
          <bgColor rgb="FF99FFCC"/>
        </patternFill>
      </fill>
    </dxf>
    <dxf>
      <fill>
        <patternFill patternType="solid">
          <fgColor rgb="FFFEF2CB"/>
          <bgColor rgb="FFFEF2CB"/>
        </patternFill>
      </fill>
    </dxf>
    <dxf>
      <fill>
        <patternFill patternType="solid">
          <fgColor rgb="FFBFBFBF"/>
          <bgColor rgb="FFBFBFBF"/>
        </patternFill>
      </fill>
    </dxf>
    <dxf>
      <fill>
        <patternFill patternType="solid">
          <fgColor rgb="FFCCFFCC"/>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ubbleChart>
        <c:varyColors val="1"/>
        <c:ser>
          <c:idx val="0"/>
          <c:order val="0"/>
          <c:tx>
            <c:strRef>
              <c:f>'Influencia vs. Interés'!$A$2</c:f>
              <c:strCache>
                <c:ptCount val="1"/>
                <c:pt idx="0">
                  <c:v>1</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Interés'!$C$2</c:f>
              <c:numCache>
                <c:formatCode>General</c:formatCode>
                <c:ptCount val="1"/>
                <c:pt idx="0">
                  <c:v>100</c:v>
                </c:pt>
              </c:numCache>
            </c:numRef>
          </c:xVal>
          <c:yVal>
            <c:numRef>
              <c:f>'Influencia vs. Interés'!$D$2</c:f>
              <c:numCache>
                <c:formatCode>General</c:formatCode>
                <c:ptCount val="1"/>
                <c:pt idx="0">
                  <c:v>100</c:v>
                </c:pt>
              </c:numCache>
            </c:numRef>
          </c:yVal>
          <c:bubbleSize>
            <c:numRef>
              <c:f>'Influencia vs. Interés'!$E$2</c:f>
              <c:numCache>
                <c:formatCode>General</c:formatCode>
                <c:ptCount val="1"/>
                <c:pt idx="0">
                  <c:v>100</c:v>
                </c:pt>
              </c:numCache>
            </c:numRef>
          </c:bubbleSize>
          <c:bubble3D val="0"/>
          <c:extLst>
            <c:ext xmlns:c16="http://schemas.microsoft.com/office/drawing/2014/chart" uri="{C3380CC4-5D6E-409C-BE32-E72D297353CC}">
              <c16:uniqueId val="{00000000-51B9-DB4D-BC36-7E4B813E0963}"/>
            </c:ext>
          </c:extLst>
        </c:ser>
        <c:ser>
          <c:idx val="1"/>
          <c:order val="1"/>
          <c:tx>
            <c:strRef>
              <c:f>'Influencia vs. Interés'!$A$3</c:f>
              <c:strCache>
                <c:ptCount val="1"/>
                <c:pt idx="0">
                  <c:v>2</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Interés'!$C$3</c:f>
              <c:numCache>
                <c:formatCode>General</c:formatCode>
                <c:ptCount val="1"/>
                <c:pt idx="0">
                  <c:v>100</c:v>
                </c:pt>
              </c:numCache>
            </c:numRef>
          </c:xVal>
          <c:yVal>
            <c:numRef>
              <c:f>'Influencia vs. Interés'!$D$3</c:f>
              <c:numCache>
                <c:formatCode>General</c:formatCode>
                <c:ptCount val="1"/>
                <c:pt idx="0">
                  <c:v>100</c:v>
                </c:pt>
              </c:numCache>
            </c:numRef>
          </c:yVal>
          <c:bubbleSize>
            <c:numRef>
              <c:f>'Influencia vs. Interés'!$E$3</c:f>
              <c:numCache>
                <c:formatCode>General</c:formatCode>
                <c:ptCount val="1"/>
                <c:pt idx="0">
                  <c:v>100</c:v>
                </c:pt>
              </c:numCache>
            </c:numRef>
          </c:bubbleSize>
          <c:bubble3D val="0"/>
          <c:extLst>
            <c:ext xmlns:c16="http://schemas.microsoft.com/office/drawing/2014/chart" uri="{C3380CC4-5D6E-409C-BE32-E72D297353CC}">
              <c16:uniqueId val="{00000001-51B9-DB4D-BC36-7E4B813E0963}"/>
            </c:ext>
          </c:extLst>
        </c:ser>
        <c:ser>
          <c:idx val="2"/>
          <c:order val="2"/>
          <c:tx>
            <c:strRef>
              <c:f>'Influencia vs. Interés'!$A$4</c:f>
              <c:strCache>
                <c:ptCount val="1"/>
                <c:pt idx="0">
                  <c:v>3</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Interés'!$C$4</c:f>
              <c:numCache>
                <c:formatCode>General</c:formatCode>
                <c:ptCount val="1"/>
                <c:pt idx="0">
                  <c:v>100</c:v>
                </c:pt>
              </c:numCache>
            </c:numRef>
          </c:xVal>
          <c:yVal>
            <c:numRef>
              <c:f>'Influencia vs. Interés'!$D$4</c:f>
              <c:numCache>
                <c:formatCode>General</c:formatCode>
                <c:ptCount val="1"/>
                <c:pt idx="0">
                  <c:v>100</c:v>
                </c:pt>
              </c:numCache>
            </c:numRef>
          </c:yVal>
          <c:bubbleSize>
            <c:numRef>
              <c:f>'Influencia vs. Interés'!$E$4</c:f>
              <c:numCache>
                <c:formatCode>General</c:formatCode>
                <c:ptCount val="1"/>
                <c:pt idx="0">
                  <c:v>100</c:v>
                </c:pt>
              </c:numCache>
            </c:numRef>
          </c:bubbleSize>
          <c:bubble3D val="0"/>
          <c:extLst>
            <c:ext xmlns:c16="http://schemas.microsoft.com/office/drawing/2014/chart" uri="{C3380CC4-5D6E-409C-BE32-E72D297353CC}">
              <c16:uniqueId val="{00000002-51B9-DB4D-BC36-7E4B813E0963}"/>
            </c:ext>
          </c:extLst>
        </c:ser>
        <c:ser>
          <c:idx val="3"/>
          <c:order val="3"/>
          <c:tx>
            <c:strRef>
              <c:f>'Influencia vs. Interés'!$A$5</c:f>
              <c:strCache>
                <c:ptCount val="1"/>
                <c:pt idx="0">
                  <c:v>4</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Interés'!$C$5</c:f>
              <c:numCache>
                <c:formatCode>General</c:formatCode>
                <c:ptCount val="1"/>
                <c:pt idx="0">
                  <c:v>100</c:v>
                </c:pt>
              </c:numCache>
            </c:numRef>
          </c:xVal>
          <c:yVal>
            <c:numRef>
              <c:f>'Influencia vs. Interés'!$D$5</c:f>
              <c:numCache>
                <c:formatCode>General</c:formatCode>
                <c:ptCount val="1"/>
                <c:pt idx="0">
                  <c:v>100</c:v>
                </c:pt>
              </c:numCache>
            </c:numRef>
          </c:yVal>
          <c:bubbleSize>
            <c:numRef>
              <c:f>'Influencia vs. Interés'!$E$5</c:f>
              <c:numCache>
                <c:formatCode>General</c:formatCode>
                <c:ptCount val="1"/>
                <c:pt idx="0">
                  <c:v>100</c:v>
                </c:pt>
              </c:numCache>
            </c:numRef>
          </c:bubbleSize>
          <c:bubble3D val="0"/>
          <c:extLst>
            <c:ext xmlns:c16="http://schemas.microsoft.com/office/drawing/2014/chart" uri="{C3380CC4-5D6E-409C-BE32-E72D297353CC}">
              <c16:uniqueId val="{00000003-51B9-DB4D-BC36-7E4B813E0963}"/>
            </c:ext>
          </c:extLst>
        </c:ser>
        <c:ser>
          <c:idx val="4"/>
          <c:order val="4"/>
          <c:tx>
            <c:strRef>
              <c:f>'Influencia vs. Interés'!$A$6</c:f>
              <c:strCache>
                <c:ptCount val="1"/>
                <c:pt idx="0">
                  <c:v>5</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Interés'!$C$6</c:f>
              <c:numCache>
                <c:formatCode>General</c:formatCode>
                <c:ptCount val="1"/>
                <c:pt idx="0">
                  <c:v>100</c:v>
                </c:pt>
              </c:numCache>
            </c:numRef>
          </c:xVal>
          <c:yVal>
            <c:numRef>
              <c:f>'Influencia vs. Interés'!$D$6</c:f>
              <c:numCache>
                <c:formatCode>General</c:formatCode>
                <c:ptCount val="1"/>
                <c:pt idx="0">
                  <c:v>100</c:v>
                </c:pt>
              </c:numCache>
            </c:numRef>
          </c:yVal>
          <c:bubbleSize>
            <c:numRef>
              <c:f>'Influencia vs. Interés'!$E$6</c:f>
              <c:numCache>
                <c:formatCode>General</c:formatCode>
                <c:ptCount val="1"/>
                <c:pt idx="0">
                  <c:v>100</c:v>
                </c:pt>
              </c:numCache>
            </c:numRef>
          </c:bubbleSize>
          <c:bubble3D val="0"/>
          <c:extLst>
            <c:ext xmlns:c16="http://schemas.microsoft.com/office/drawing/2014/chart" uri="{C3380CC4-5D6E-409C-BE32-E72D297353CC}">
              <c16:uniqueId val="{00000004-51B9-DB4D-BC36-7E4B813E0963}"/>
            </c:ext>
          </c:extLst>
        </c:ser>
        <c:ser>
          <c:idx val="5"/>
          <c:order val="5"/>
          <c:tx>
            <c:strRef>
              <c:f>'Influencia vs. Interés'!$A$7</c:f>
              <c:strCache>
                <c:ptCount val="1"/>
                <c:pt idx="0">
                  <c:v>6</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Interés'!$C$7</c:f>
              <c:numCache>
                <c:formatCode>General</c:formatCode>
                <c:ptCount val="1"/>
                <c:pt idx="0">
                  <c:v>100</c:v>
                </c:pt>
              </c:numCache>
            </c:numRef>
          </c:xVal>
          <c:yVal>
            <c:numRef>
              <c:f>'Influencia vs. Interés'!$D$7</c:f>
              <c:numCache>
                <c:formatCode>General</c:formatCode>
                <c:ptCount val="1"/>
                <c:pt idx="0">
                  <c:v>50</c:v>
                </c:pt>
              </c:numCache>
            </c:numRef>
          </c:yVal>
          <c:bubbleSize>
            <c:numRef>
              <c:f>'Influencia vs. Interés'!$E$7</c:f>
              <c:numCache>
                <c:formatCode>General</c:formatCode>
                <c:ptCount val="1"/>
                <c:pt idx="0">
                  <c:v>75</c:v>
                </c:pt>
              </c:numCache>
            </c:numRef>
          </c:bubbleSize>
          <c:bubble3D val="0"/>
          <c:extLst>
            <c:ext xmlns:c16="http://schemas.microsoft.com/office/drawing/2014/chart" uri="{C3380CC4-5D6E-409C-BE32-E72D297353CC}">
              <c16:uniqueId val="{00000005-51B9-DB4D-BC36-7E4B813E0963}"/>
            </c:ext>
          </c:extLst>
        </c:ser>
        <c:ser>
          <c:idx val="6"/>
          <c:order val="6"/>
          <c:tx>
            <c:strRef>
              <c:f>'Influencia vs. Interés'!$A$8</c:f>
              <c:strCache>
                <c:ptCount val="1"/>
                <c:pt idx="0">
                  <c:v>7</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Interés'!$C$8</c:f>
              <c:numCache>
                <c:formatCode>General</c:formatCode>
                <c:ptCount val="1"/>
                <c:pt idx="0">
                  <c:v>50</c:v>
                </c:pt>
              </c:numCache>
            </c:numRef>
          </c:xVal>
          <c:yVal>
            <c:numRef>
              <c:f>'Influencia vs. Interés'!$D$8</c:f>
              <c:numCache>
                <c:formatCode>General</c:formatCode>
                <c:ptCount val="1"/>
                <c:pt idx="0">
                  <c:v>50</c:v>
                </c:pt>
              </c:numCache>
            </c:numRef>
          </c:yVal>
          <c:bubbleSize>
            <c:numRef>
              <c:f>'Influencia vs. Interés'!$E$8</c:f>
              <c:numCache>
                <c:formatCode>General</c:formatCode>
                <c:ptCount val="1"/>
                <c:pt idx="0">
                  <c:v>50</c:v>
                </c:pt>
              </c:numCache>
            </c:numRef>
          </c:bubbleSize>
          <c:bubble3D val="0"/>
          <c:extLst>
            <c:ext xmlns:c16="http://schemas.microsoft.com/office/drawing/2014/chart" uri="{C3380CC4-5D6E-409C-BE32-E72D297353CC}">
              <c16:uniqueId val="{00000006-51B9-DB4D-BC36-7E4B813E0963}"/>
            </c:ext>
          </c:extLst>
        </c:ser>
        <c:ser>
          <c:idx val="7"/>
          <c:order val="7"/>
          <c:tx>
            <c:strRef>
              <c:f>'Influencia vs. Interés'!$A$9</c:f>
              <c:strCache>
                <c:ptCount val="1"/>
                <c:pt idx="0">
                  <c:v>8</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Interés'!$C$9</c:f>
              <c:numCache>
                <c:formatCode>General</c:formatCode>
                <c:ptCount val="1"/>
                <c:pt idx="0">
                  <c:v>100</c:v>
                </c:pt>
              </c:numCache>
            </c:numRef>
          </c:xVal>
          <c:yVal>
            <c:numRef>
              <c:f>'Influencia vs. Interés'!$D$9</c:f>
              <c:numCache>
                <c:formatCode>General</c:formatCode>
                <c:ptCount val="1"/>
                <c:pt idx="0">
                  <c:v>50</c:v>
                </c:pt>
              </c:numCache>
            </c:numRef>
          </c:yVal>
          <c:bubbleSize>
            <c:numRef>
              <c:f>'Influencia vs. Interés'!$E$9</c:f>
              <c:numCache>
                <c:formatCode>General</c:formatCode>
                <c:ptCount val="1"/>
                <c:pt idx="0">
                  <c:v>75</c:v>
                </c:pt>
              </c:numCache>
            </c:numRef>
          </c:bubbleSize>
          <c:bubble3D val="0"/>
          <c:extLst>
            <c:ext xmlns:c16="http://schemas.microsoft.com/office/drawing/2014/chart" uri="{C3380CC4-5D6E-409C-BE32-E72D297353CC}">
              <c16:uniqueId val="{00000007-51B9-DB4D-BC36-7E4B813E0963}"/>
            </c:ext>
          </c:extLst>
        </c:ser>
        <c:ser>
          <c:idx val="8"/>
          <c:order val="8"/>
          <c:tx>
            <c:strRef>
              <c:f>'Influencia vs. Interés'!$A$10</c:f>
              <c:strCache>
                <c:ptCount val="1"/>
                <c:pt idx="0">
                  <c:v>9</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Interés'!$C$10</c:f>
              <c:numCache>
                <c:formatCode>General</c:formatCode>
                <c:ptCount val="1"/>
                <c:pt idx="0">
                  <c:v>100</c:v>
                </c:pt>
              </c:numCache>
            </c:numRef>
          </c:xVal>
          <c:yVal>
            <c:numRef>
              <c:f>'Influencia vs. Interés'!$D$10</c:f>
              <c:numCache>
                <c:formatCode>General</c:formatCode>
                <c:ptCount val="1"/>
                <c:pt idx="0">
                  <c:v>100</c:v>
                </c:pt>
              </c:numCache>
            </c:numRef>
          </c:yVal>
          <c:bubbleSize>
            <c:numRef>
              <c:f>'Influencia vs. Interés'!$E$10</c:f>
              <c:numCache>
                <c:formatCode>General</c:formatCode>
                <c:ptCount val="1"/>
                <c:pt idx="0">
                  <c:v>100</c:v>
                </c:pt>
              </c:numCache>
            </c:numRef>
          </c:bubbleSize>
          <c:bubble3D val="0"/>
          <c:extLst>
            <c:ext xmlns:c16="http://schemas.microsoft.com/office/drawing/2014/chart" uri="{C3380CC4-5D6E-409C-BE32-E72D297353CC}">
              <c16:uniqueId val="{00000008-51B9-DB4D-BC36-7E4B813E0963}"/>
            </c:ext>
          </c:extLst>
        </c:ser>
        <c:ser>
          <c:idx val="9"/>
          <c:order val="9"/>
          <c:tx>
            <c:strRef>
              <c:f>'Influencia vs. Interés'!$A$11</c:f>
              <c:strCache>
                <c:ptCount val="1"/>
                <c:pt idx="0">
                  <c:v>10</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Interés'!$C$11</c:f>
              <c:numCache>
                <c:formatCode>General</c:formatCode>
                <c:ptCount val="1"/>
                <c:pt idx="0">
                  <c:v>100</c:v>
                </c:pt>
              </c:numCache>
            </c:numRef>
          </c:xVal>
          <c:yVal>
            <c:numRef>
              <c:f>'Influencia vs. Interés'!$D$11</c:f>
              <c:numCache>
                <c:formatCode>General</c:formatCode>
                <c:ptCount val="1"/>
                <c:pt idx="0">
                  <c:v>100</c:v>
                </c:pt>
              </c:numCache>
            </c:numRef>
          </c:yVal>
          <c:bubbleSize>
            <c:numRef>
              <c:f>'Influencia vs. Interés'!$E$11</c:f>
              <c:numCache>
                <c:formatCode>General</c:formatCode>
                <c:ptCount val="1"/>
                <c:pt idx="0">
                  <c:v>100</c:v>
                </c:pt>
              </c:numCache>
            </c:numRef>
          </c:bubbleSize>
          <c:bubble3D val="0"/>
          <c:extLst>
            <c:ext xmlns:c16="http://schemas.microsoft.com/office/drawing/2014/chart" uri="{C3380CC4-5D6E-409C-BE32-E72D297353CC}">
              <c16:uniqueId val="{00000009-51B9-DB4D-BC36-7E4B813E0963}"/>
            </c:ext>
          </c:extLst>
        </c:ser>
        <c:ser>
          <c:idx val="10"/>
          <c:order val="10"/>
          <c:tx>
            <c:strRef>
              <c:f>'Influencia vs. Interés'!$A$12</c:f>
              <c:strCache>
                <c:ptCount val="1"/>
                <c:pt idx="0">
                  <c:v>11</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Interés'!$C$12</c:f>
              <c:numCache>
                <c:formatCode>General</c:formatCode>
                <c:ptCount val="1"/>
                <c:pt idx="0">
                  <c:v>50</c:v>
                </c:pt>
              </c:numCache>
            </c:numRef>
          </c:xVal>
          <c:yVal>
            <c:numRef>
              <c:f>'Influencia vs. Interés'!$D$12</c:f>
              <c:numCache>
                <c:formatCode>General</c:formatCode>
                <c:ptCount val="1"/>
                <c:pt idx="0">
                  <c:v>50</c:v>
                </c:pt>
              </c:numCache>
            </c:numRef>
          </c:yVal>
          <c:bubbleSize>
            <c:numRef>
              <c:f>'Influencia vs. Interés'!$E$12</c:f>
              <c:numCache>
                <c:formatCode>General</c:formatCode>
                <c:ptCount val="1"/>
                <c:pt idx="0">
                  <c:v>50</c:v>
                </c:pt>
              </c:numCache>
            </c:numRef>
          </c:bubbleSize>
          <c:bubble3D val="0"/>
          <c:extLst>
            <c:ext xmlns:c16="http://schemas.microsoft.com/office/drawing/2014/chart" uri="{C3380CC4-5D6E-409C-BE32-E72D297353CC}">
              <c16:uniqueId val="{0000000A-51B9-DB4D-BC36-7E4B813E0963}"/>
            </c:ext>
          </c:extLst>
        </c:ser>
        <c:ser>
          <c:idx val="11"/>
          <c:order val="11"/>
          <c:tx>
            <c:strRef>
              <c:f>'Influencia vs. Interés'!$A$13</c:f>
              <c:strCache>
                <c:ptCount val="1"/>
                <c:pt idx="0">
                  <c:v>12</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Interés'!$C$13</c:f>
              <c:numCache>
                <c:formatCode>General</c:formatCode>
                <c:ptCount val="1"/>
                <c:pt idx="0">
                  <c:v>100</c:v>
                </c:pt>
              </c:numCache>
            </c:numRef>
          </c:xVal>
          <c:yVal>
            <c:numRef>
              <c:f>'Influencia vs. Interés'!$D$13</c:f>
              <c:numCache>
                <c:formatCode>General</c:formatCode>
                <c:ptCount val="1"/>
                <c:pt idx="0">
                  <c:v>100</c:v>
                </c:pt>
              </c:numCache>
            </c:numRef>
          </c:yVal>
          <c:bubbleSize>
            <c:numRef>
              <c:f>'Influencia vs. Interés'!$E$13</c:f>
              <c:numCache>
                <c:formatCode>General</c:formatCode>
                <c:ptCount val="1"/>
                <c:pt idx="0">
                  <c:v>100</c:v>
                </c:pt>
              </c:numCache>
            </c:numRef>
          </c:bubbleSize>
          <c:bubble3D val="0"/>
          <c:extLst>
            <c:ext xmlns:c16="http://schemas.microsoft.com/office/drawing/2014/chart" uri="{C3380CC4-5D6E-409C-BE32-E72D297353CC}">
              <c16:uniqueId val="{0000000B-51B9-DB4D-BC36-7E4B813E0963}"/>
            </c:ext>
          </c:extLst>
        </c:ser>
        <c:ser>
          <c:idx val="12"/>
          <c:order val="12"/>
          <c:tx>
            <c:strRef>
              <c:f>'Influencia vs. Interés'!$A$14</c:f>
              <c:strCache>
                <c:ptCount val="1"/>
                <c:pt idx="0">
                  <c:v>13</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Interés'!$C$14</c:f>
              <c:numCache>
                <c:formatCode>General</c:formatCode>
                <c:ptCount val="1"/>
                <c:pt idx="0">
                  <c:v>100</c:v>
                </c:pt>
              </c:numCache>
            </c:numRef>
          </c:xVal>
          <c:yVal>
            <c:numRef>
              <c:f>'Influencia vs. Interés'!$D$14</c:f>
              <c:numCache>
                <c:formatCode>General</c:formatCode>
                <c:ptCount val="1"/>
                <c:pt idx="0">
                  <c:v>100</c:v>
                </c:pt>
              </c:numCache>
            </c:numRef>
          </c:yVal>
          <c:bubbleSize>
            <c:numRef>
              <c:f>'Influencia vs. Interés'!$E$14</c:f>
              <c:numCache>
                <c:formatCode>General</c:formatCode>
                <c:ptCount val="1"/>
                <c:pt idx="0">
                  <c:v>100</c:v>
                </c:pt>
              </c:numCache>
            </c:numRef>
          </c:bubbleSize>
          <c:bubble3D val="0"/>
          <c:extLst>
            <c:ext xmlns:c16="http://schemas.microsoft.com/office/drawing/2014/chart" uri="{C3380CC4-5D6E-409C-BE32-E72D297353CC}">
              <c16:uniqueId val="{0000000C-51B9-DB4D-BC36-7E4B813E0963}"/>
            </c:ext>
          </c:extLst>
        </c:ser>
        <c:ser>
          <c:idx val="13"/>
          <c:order val="13"/>
          <c:tx>
            <c:strRef>
              <c:f>'Influencia vs. Interés'!$A$15</c:f>
              <c:strCache>
                <c:ptCount val="1"/>
                <c:pt idx="0">
                  <c:v>14</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Interés'!$C$15</c:f>
              <c:numCache>
                <c:formatCode>General</c:formatCode>
                <c:ptCount val="1"/>
                <c:pt idx="0">
                  <c:v>100</c:v>
                </c:pt>
              </c:numCache>
            </c:numRef>
          </c:xVal>
          <c:yVal>
            <c:numRef>
              <c:f>'Influencia vs. Interés'!$D$15</c:f>
              <c:numCache>
                <c:formatCode>General</c:formatCode>
                <c:ptCount val="1"/>
                <c:pt idx="0">
                  <c:v>100</c:v>
                </c:pt>
              </c:numCache>
            </c:numRef>
          </c:yVal>
          <c:bubbleSize>
            <c:numRef>
              <c:f>'Influencia vs. Interés'!$E$15</c:f>
              <c:numCache>
                <c:formatCode>General</c:formatCode>
                <c:ptCount val="1"/>
                <c:pt idx="0">
                  <c:v>100</c:v>
                </c:pt>
              </c:numCache>
            </c:numRef>
          </c:bubbleSize>
          <c:bubble3D val="0"/>
          <c:extLst>
            <c:ext xmlns:c16="http://schemas.microsoft.com/office/drawing/2014/chart" uri="{C3380CC4-5D6E-409C-BE32-E72D297353CC}">
              <c16:uniqueId val="{0000000D-51B9-DB4D-BC36-7E4B813E0963}"/>
            </c:ext>
          </c:extLst>
        </c:ser>
        <c:ser>
          <c:idx val="14"/>
          <c:order val="14"/>
          <c:tx>
            <c:strRef>
              <c:f>'Influencia vs. Interés'!$A$16</c:f>
              <c:strCache>
                <c:ptCount val="1"/>
                <c:pt idx="0">
                  <c:v>15</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Interés'!$C$16</c:f>
              <c:numCache>
                <c:formatCode>General</c:formatCode>
                <c:ptCount val="1"/>
                <c:pt idx="0">
                  <c:v>100</c:v>
                </c:pt>
              </c:numCache>
            </c:numRef>
          </c:xVal>
          <c:yVal>
            <c:numRef>
              <c:f>'Influencia vs. Interés'!$D$16</c:f>
              <c:numCache>
                <c:formatCode>General</c:formatCode>
                <c:ptCount val="1"/>
                <c:pt idx="0">
                  <c:v>100</c:v>
                </c:pt>
              </c:numCache>
            </c:numRef>
          </c:yVal>
          <c:bubbleSize>
            <c:numRef>
              <c:f>'Influencia vs. Interés'!$E$16</c:f>
              <c:numCache>
                <c:formatCode>General</c:formatCode>
                <c:ptCount val="1"/>
                <c:pt idx="0">
                  <c:v>100</c:v>
                </c:pt>
              </c:numCache>
            </c:numRef>
          </c:bubbleSize>
          <c:bubble3D val="0"/>
          <c:extLst>
            <c:ext xmlns:c16="http://schemas.microsoft.com/office/drawing/2014/chart" uri="{C3380CC4-5D6E-409C-BE32-E72D297353CC}">
              <c16:uniqueId val="{0000000E-51B9-DB4D-BC36-7E4B813E0963}"/>
            </c:ext>
          </c:extLst>
        </c:ser>
        <c:ser>
          <c:idx val="15"/>
          <c:order val="15"/>
          <c:tx>
            <c:strRef>
              <c:f>'Influencia vs. Interés'!$A$17</c:f>
              <c:strCache>
                <c:ptCount val="1"/>
                <c:pt idx="0">
                  <c:v>16</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Interés'!$C$17</c:f>
              <c:numCache>
                <c:formatCode>General</c:formatCode>
                <c:ptCount val="1"/>
                <c:pt idx="0">
                  <c:v>50</c:v>
                </c:pt>
              </c:numCache>
            </c:numRef>
          </c:xVal>
          <c:yVal>
            <c:numRef>
              <c:f>'Influencia vs. Interés'!$D$17</c:f>
              <c:numCache>
                <c:formatCode>General</c:formatCode>
                <c:ptCount val="1"/>
                <c:pt idx="0">
                  <c:v>100</c:v>
                </c:pt>
              </c:numCache>
            </c:numRef>
          </c:yVal>
          <c:bubbleSize>
            <c:numRef>
              <c:f>'Influencia vs. Interés'!$E$17</c:f>
              <c:numCache>
                <c:formatCode>General</c:formatCode>
                <c:ptCount val="1"/>
                <c:pt idx="0">
                  <c:v>75</c:v>
                </c:pt>
              </c:numCache>
            </c:numRef>
          </c:bubbleSize>
          <c:bubble3D val="0"/>
          <c:extLst>
            <c:ext xmlns:c16="http://schemas.microsoft.com/office/drawing/2014/chart" uri="{C3380CC4-5D6E-409C-BE32-E72D297353CC}">
              <c16:uniqueId val="{0000000F-51B9-DB4D-BC36-7E4B813E0963}"/>
            </c:ext>
          </c:extLst>
        </c:ser>
        <c:ser>
          <c:idx val="16"/>
          <c:order val="16"/>
          <c:tx>
            <c:strRef>
              <c:f>'Influencia vs. Interés'!$A$18</c:f>
              <c:strCache>
                <c:ptCount val="1"/>
                <c:pt idx="0">
                  <c:v>17</c:v>
                </c:pt>
              </c:strCache>
            </c:strRef>
          </c:tx>
          <c:invertIfNegative val="1"/>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'Influencia vs. Interés'!$C$18</c:f>
              <c:numCache>
                <c:formatCode>General</c:formatCode>
                <c:ptCount val="1"/>
                <c:pt idx="0">
                  <c:v>50</c:v>
                </c:pt>
              </c:numCache>
            </c:numRef>
          </c:xVal>
          <c:yVal>
            <c:numRef>
              <c:f>'Influencia vs. Interés'!$D$18</c:f>
              <c:numCache>
                <c:formatCode>General</c:formatCode>
                <c:ptCount val="1"/>
                <c:pt idx="0">
                  <c:v>100</c:v>
                </c:pt>
              </c:numCache>
            </c:numRef>
          </c:yVal>
          <c:bubbleSize>
            <c:numRef>
              <c:f>'Influencia vs. Interés'!$E$18</c:f>
              <c:numCache>
                <c:formatCode>General</c:formatCode>
                <c:ptCount val="1"/>
                <c:pt idx="0">
                  <c:v>75</c:v>
                </c:pt>
              </c:numCache>
            </c:numRef>
          </c:bubbleSize>
          <c:bubble3D val="0"/>
          <c:extLst>
            <c:ext xmlns:c16="http://schemas.microsoft.com/office/drawing/2014/chart" uri="{C3380CC4-5D6E-409C-BE32-E72D297353CC}">
              <c16:uniqueId val="{00000010-51B9-DB4D-BC36-7E4B813E0963}"/>
            </c:ext>
          </c:extLst>
        </c:ser>
        <c:dLbls>
          <c:showLegendKey val="0"/>
          <c:showVal val="0"/>
          <c:showCatName val="0"/>
          <c:showSerName val="0"/>
          <c:showPercent val="0"/>
          <c:showBubbleSize val="0"/>
        </c:dLbls>
        <c:bubbleScale val="100"/>
        <c:showNegBubbles val="1"/>
        <c:axId val="603991027"/>
        <c:axId val="1595908966"/>
      </c:bubbleChart>
      <c:valAx>
        <c:axId val="603991027"/>
        <c:scaling>
          <c:orientation val="minMax"/>
          <c:max val="150"/>
        </c:scaling>
        <c:delete val="0"/>
        <c:axPos val="b"/>
        <c:title>
          <c:tx>
            <c:rich>
              <a:bodyPr/>
              <a:lstStyle/>
              <a:p>
                <a:pPr lvl="0">
                  <a:defRPr sz="1400" b="1" i="0">
                    <a:solidFill>
                      <a:srgbClr val="000000"/>
                    </a:solidFill>
                    <a:latin typeface="Calibri"/>
                  </a:defRPr>
                </a:pPr>
                <a:r>
                  <a:rPr sz="1400" b="1" i="0">
                    <a:solidFill>
                      <a:srgbClr val="000000"/>
                    </a:solidFill>
                    <a:latin typeface="Calibri"/>
                  </a:rPr>
                  <a:t>Nivel de interés</a:t>
                </a:r>
              </a:p>
            </c:rich>
          </c:tx>
          <c:layout>
            <c:manualLayout>
              <c:xMode val="edge"/>
              <c:yMode val="edge"/>
              <c:x val="0.42281155826363825"/>
              <c:y val="0.93462250757116894"/>
            </c:manualLayout>
          </c:layout>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CO"/>
          </a:p>
        </c:txPr>
        <c:crossAx val="1595908966"/>
        <c:crosses val="autoZero"/>
        <c:crossBetween val="midCat"/>
        <c:majorUnit val="15"/>
      </c:valAx>
      <c:valAx>
        <c:axId val="1595908966"/>
        <c:scaling>
          <c:orientation val="minMax"/>
          <c:max val="150"/>
        </c:scaling>
        <c:delete val="0"/>
        <c:axPos val="l"/>
        <c:title>
          <c:tx>
            <c:rich>
              <a:bodyPr/>
              <a:lstStyle/>
              <a:p>
                <a:pPr lvl="0">
                  <a:defRPr sz="1400" b="1" i="0">
                    <a:solidFill>
                      <a:srgbClr val="000000"/>
                    </a:solidFill>
                    <a:latin typeface="Calibri"/>
                  </a:defRPr>
                </a:pPr>
                <a:r>
                  <a:rPr sz="1400" b="1" i="0">
                    <a:solidFill>
                      <a:srgbClr val="000000"/>
                    </a:solidFill>
                    <a:latin typeface="Calibri"/>
                  </a:rPr>
                  <a:t>Capacidad de influencia</a:t>
                </a:r>
              </a:p>
            </c:rich>
          </c:tx>
          <c:layout>
            <c:manualLayout>
              <c:xMode val="edge"/>
              <c:yMode val="edge"/>
              <c:x val="0"/>
              <c:y val="0.21567858365530396"/>
            </c:manualLayout>
          </c:layout>
          <c:overlay val="0"/>
        </c:title>
        <c:numFmt formatCode="General" sourceLinked="1"/>
        <c:majorTickMark val="none"/>
        <c:minorTickMark val="none"/>
        <c:tickLblPos val="nextTo"/>
        <c:spPr>
          <a:ln/>
        </c:spPr>
        <c:txPr>
          <a:bodyPr/>
          <a:lstStyle/>
          <a:p>
            <a:pPr lvl="0">
              <a:defRPr sz="900" b="0" i="0">
                <a:solidFill>
                  <a:srgbClr val="000000"/>
                </a:solidFill>
                <a:latin typeface="Calibri"/>
              </a:defRPr>
            </a:pPr>
            <a:endParaRPr lang="es-CO"/>
          </a:p>
        </c:txPr>
        <c:crossAx val="603991027"/>
        <c:crosses val="autoZero"/>
        <c:crossBetween val="midCat"/>
        <c:majorUnit val="15"/>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447675</xdr:colOff>
      <xdr:row>0</xdr:row>
      <xdr:rowOff>0</xdr:rowOff>
    </xdr:from>
    <xdr:ext cx="1704975" cy="809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209550</xdr:colOff>
      <xdr:row>0</xdr:row>
      <xdr:rowOff>0</xdr:rowOff>
    </xdr:from>
    <xdr:ext cx="7734300" cy="2552700"/>
    <xdr:graphicFrame macro="">
      <xdr:nvGraphicFramePr>
        <xdr:cNvPr id="561921171" name="Chart 1">
          <a:extLst>
            <a:ext uri="{FF2B5EF4-FFF2-40B4-BE49-F238E27FC236}">
              <a16:creationId xmlns:a16="http://schemas.microsoft.com/office/drawing/2014/main" id="{00000000-0008-0000-0100-0000933C7E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14</xdr:col>
      <xdr:colOff>809625</xdr:colOff>
      <xdr:row>13</xdr:row>
      <xdr:rowOff>276225</xdr:rowOff>
    </xdr:from>
    <xdr:ext cx="323850" cy="95250"/>
    <xdr:sp macro="" textlink="">
      <xdr:nvSpPr>
        <xdr:cNvPr id="3" name="Shape 3">
          <a:extLst>
            <a:ext uri="{FF2B5EF4-FFF2-40B4-BE49-F238E27FC236}">
              <a16:creationId xmlns:a16="http://schemas.microsoft.com/office/drawing/2014/main" id="{00000000-0008-0000-0100-000003000000}"/>
            </a:ext>
          </a:extLst>
        </xdr:cNvPr>
        <xdr:cNvSpPr/>
      </xdr:nvSpPr>
      <xdr:spPr>
        <a:xfrm>
          <a:off x="5188838" y="3737138"/>
          <a:ext cx="314325" cy="85725"/>
        </a:xfrm>
        <a:prstGeom prst="mathPlus">
          <a:avLst>
            <a:gd name="adj1" fmla="val 23520"/>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247650</xdr:colOff>
      <xdr:row>0</xdr:row>
      <xdr:rowOff>304800</xdr:rowOff>
    </xdr:from>
    <xdr:ext cx="676275" cy="333375"/>
    <xdr:sp macro="" textlink="">
      <xdr:nvSpPr>
        <xdr:cNvPr id="4" name="Shape 4">
          <a:extLst>
            <a:ext uri="{FF2B5EF4-FFF2-40B4-BE49-F238E27FC236}">
              <a16:creationId xmlns:a16="http://schemas.microsoft.com/office/drawing/2014/main" id="{00000000-0008-0000-0100-000004000000}"/>
            </a:ext>
          </a:extLst>
        </xdr:cNvPr>
        <xdr:cNvSpPr txBox="1"/>
      </xdr:nvSpPr>
      <xdr:spPr>
        <a:xfrm>
          <a:off x="5012512" y="3614699"/>
          <a:ext cx="666977" cy="330603"/>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600" b="0" i="0" u="none" strike="noStrike">
              <a:solidFill>
                <a:srgbClr val="003366"/>
              </a:solidFill>
              <a:latin typeface="Trebuchet MS"/>
              <a:ea typeface="Trebuchet MS"/>
              <a:cs typeface="Trebuchet MS"/>
              <a:sym typeface="Trebuchet MS"/>
            </a:rPr>
            <a:t>ALTO</a:t>
          </a:r>
          <a:endParaRPr sz="1400"/>
        </a:p>
      </xdr:txBody>
    </xdr:sp>
    <xdr:clientData fLocksWithSheet="0"/>
  </xdr:oneCellAnchor>
  <xdr:oneCellAnchor>
    <xdr:from>
      <xdr:col>5</xdr:col>
      <xdr:colOff>257175</xdr:colOff>
      <xdr:row>12</xdr:row>
      <xdr:rowOff>152400</xdr:rowOff>
    </xdr:from>
    <xdr:ext cx="666750" cy="333375"/>
    <xdr:sp macro="" textlink="">
      <xdr:nvSpPr>
        <xdr:cNvPr id="5" name="Shape 5">
          <a:extLst>
            <a:ext uri="{FF2B5EF4-FFF2-40B4-BE49-F238E27FC236}">
              <a16:creationId xmlns:a16="http://schemas.microsoft.com/office/drawing/2014/main" id="{00000000-0008-0000-0100-000005000000}"/>
            </a:ext>
          </a:extLst>
        </xdr:cNvPr>
        <xdr:cNvSpPr txBox="1"/>
      </xdr:nvSpPr>
      <xdr:spPr>
        <a:xfrm>
          <a:off x="5017064" y="3614699"/>
          <a:ext cx="657872" cy="330603"/>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600" b="0" i="0" u="none" strike="noStrike">
              <a:solidFill>
                <a:srgbClr val="003366"/>
              </a:solidFill>
              <a:latin typeface="Trebuchet MS"/>
              <a:ea typeface="Trebuchet MS"/>
              <a:cs typeface="Trebuchet MS"/>
              <a:sym typeface="Trebuchet MS"/>
            </a:rPr>
            <a:t>BAJO</a:t>
          </a:r>
          <a:endParaRPr sz="1400"/>
        </a:p>
      </xdr:txBody>
    </xdr:sp>
    <xdr:clientData fLocksWithSheet="0"/>
  </xdr:oneCellAnchor>
  <xdr:oneCellAnchor>
    <xdr:from>
      <xdr:col>14</xdr:col>
      <xdr:colOff>647700</xdr:colOff>
      <xdr:row>14</xdr:row>
      <xdr:rowOff>228600</xdr:rowOff>
    </xdr:from>
    <xdr:ext cx="676275" cy="333375"/>
    <xdr:sp macro="" textlink="">
      <xdr:nvSpPr>
        <xdr:cNvPr id="6" name="Shape 6">
          <a:extLst>
            <a:ext uri="{FF2B5EF4-FFF2-40B4-BE49-F238E27FC236}">
              <a16:creationId xmlns:a16="http://schemas.microsoft.com/office/drawing/2014/main" id="{00000000-0008-0000-0100-000006000000}"/>
            </a:ext>
          </a:extLst>
        </xdr:cNvPr>
        <xdr:cNvSpPr txBox="1"/>
      </xdr:nvSpPr>
      <xdr:spPr>
        <a:xfrm>
          <a:off x="5012512" y="3614699"/>
          <a:ext cx="666977" cy="330603"/>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600" b="0" i="0" u="none" strike="noStrike">
              <a:solidFill>
                <a:srgbClr val="003366"/>
              </a:solidFill>
              <a:latin typeface="Trebuchet MS"/>
              <a:ea typeface="Trebuchet MS"/>
              <a:cs typeface="Trebuchet MS"/>
              <a:sym typeface="Trebuchet MS"/>
            </a:rPr>
            <a:t>ALTO</a:t>
          </a:r>
          <a:endParaRPr sz="1400"/>
        </a:p>
      </xdr:txBody>
    </xdr:sp>
    <xdr:clientData fLocksWithSheet="0"/>
  </xdr:oneCellAnchor>
  <xdr:oneCellAnchor>
    <xdr:from>
      <xdr:col>5</xdr:col>
      <xdr:colOff>762000</xdr:colOff>
      <xdr:row>13</xdr:row>
      <xdr:rowOff>419100</xdr:rowOff>
    </xdr:from>
    <xdr:ext cx="666750" cy="333375"/>
    <xdr:sp macro="" textlink="">
      <xdr:nvSpPr>
        <xdr:cNvPr id="7" name="Shape 7">
          <a:extLst>
            <a:ext uri="{FF2B5EF4-FFF2-40B4-BE49-F238E27FC236}">
              <a16:creationId xmlns:a16="http://schemas.microsoft.com/office/drawing/2014/main" id="{00000000-0008-0000-0100-000007000000}"/>
            </a:ext>
          </a:extLst>
        </xdr:cNvPr>
        <xdr:cNvSpPr txBox="1"/>
      </xdr:nvSpPr>
      <xdr:spPr>
        <a:xfrm>
          <a:off x="5017064" y="3614699"/>
          <a:ext cx="657872" cy="330603"/>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600" b="0" i="0" u="none" strike="noStrike">
              <a:solidFill>
                <a:srgbClr val="003366"/>
              </a:solidFill>
              <a:latin typeface="Trebuchet MS"/>
              <a:ea typeface="Trebuchet MS"/>
              <a:cs typeface="Trebuchet MS"/>
              <a:sym typeface="Trebuchet MS"/>
            </a:rPr>
            <a:t>BAJO</a:t>
          </a:r>
          <a:endParaRPr sz="1400"/>
        </a:p>
      </xdr:txBody>
    </xdr:sp>
    <xdr:clientData fLocksWithSheet="0"/>
  </xdr:oneCellAnchor>
  <xdr:oneCellAnchor>
    <xdr:from>
      <xdr:col>6</xdr:col>
      <xdr:colOff>590550</xdr:colOff>
      <xdr:row>13</xdr:row>
      <xdr:rowOff>323850</xdr:rowOff>
    </xdr:from>
    <xdr:ext cx="6762750" cy="247650"/>
    <xdr:sp macro="" textlink="">
      <xdr:nvSpPr>
        <xdr:cNvPr id="8" name="Shape 8">
          <a:extLst>
            <a:ext uri="{FF2B5EF4-FFF2-40B4-BE49-F238E27FC236}">
              <a16:creationId xmlns:a16="http://schemas.microsoft.com/office/drawing/2014/main" id="{00000000-0008-0000-0100-000008000000}"/>
            </a:ext>
          </a:extLst>
        </xdr:cNvPr>
        <xdr:cNvSpPr/>
      </xdr:nvSpPr>
      <xdr:spPr>
        <a:xfrm>
          <a:off x="1969388" y="3660938"/>
          <a:ext cx="6753225" cy="238125"/>
        </a:xfrm>
        <a:prstGeom prst="rightArrow">
          <a:avLst>
            <a:gd name="adj1" fmla="val 50000"/>
            <a:gd name="adj2" fmla="val 50000"/>
          </a:avLst>
        </a:prstGeom>
        <a:gradFill>
          <a:gsLst>
            <a:gs pos="0">
              <a:srgbClr val="A6B6DE"/>
            </a:gs>
            <a:gs pos="50000">
              <a:srgbClr val="98AAD9"/>
            </a:gs>
            <a:gs pos="100000">
              <a:srgbClr val="859CD7"/>
            </a:gs>
          </a:gsLst>
          <a:lin ang="5400000" scaled="0"/>
        </a:gradFill>
        <a:ln w="9525" cap="flat" cmpd="sng">
          <a:solidFill>
            <a:schemeClr val="accen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333375</xdr:colOff>
      <xdr:row>1</xdr:row>
      <xdr:rowOff>257175</xdr:rowOff>
    </xdr:from>
    <xdr:ext cx="514350" cy="1752600"/>
    <xdr:sp macro="" textlink="">
      <xdr:nvSpPr>
        <xdr:cNvPr id="9" name="Shape 9">
          <a:extLst>
            <a:ext uri="{FF2B5EF4-FFF2-40B4-BE49-F238E27FC236}">
              <a16:creationId xmlns:a16="http://schemas.microsoft.com/office/drawing/2014/main" id="{00000000-0008-0000-0100-000009000000}"/>
            </a:ext>
          </a:extLst>
        </xdr:cNvPr>
        <xdr:cNvSpPr/>
      </xdr:nvSpPr>
      <xdr:spPr>
        <a:xfrm rot="-5400000">
          <a:off x="4474463" y="3527588"/>
          <a:ext cx="1743075" cy="504825"/>
        </a:xfrm>
        <a:prstGeom prst="rightArrow">
          <a:avLst>
            <a:gd name="adj1" fmla="val 50000"/>
            <a:gd name="adj2" fmla="val 50000"/>
          </a:avLst>
        </a:prstGeom>
        <a:gradFill>
          <a:gsLst>
            <a:gs pos="0">
              <a:srgbClr val="A6B6DE"/>
            </a:gs>
            <a:gs pos="50000">
              <a:srgbClr val="98AAD9"/>
            </a:gs>
            <a:gs pos="100000">
              <a:srgbClr val="859CD7"/>
            </a:gs>
          </a:gsLst>
          <a:lin ang="5400000" scaled="0"/>
        </a:gradFill>
        <a:ln w="9525" cap="flat" cmpd="sng">
          <a:solidFill>
            <a:schemeClr val="accen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428625</xdr:colOff>
      <xdr:row>0</xdr:row>
      <xdr:rowOff>0</xdr:rowOff>
    </xdr:from>
    <xdr:ext cx="352425" cy="352425"/>
    <xdr:sp macro="" textlink="">
      <xdr:nvSpPr>
        <xdr:cNvPr id="10" name="Shape 10">
          <a:extLst>
            <a:ext uri="{FF2B5EF4-FFF2-40B4-BE49-F238E27FC236}">
              <a16:creationId xmlns:a16="http://schemas.microsoft.com/office/drawing/2014/main" id="{00000000-0008-0000-0100-00000A000000}"/>
            </a:ext>
          </a:extLst>
        </xdr:cNvPr>
        <xdr:cNvSpPr/>
      </xdr:nvSpPr>
      <xdr:spPr>
        <a:xfrm>
          <a:off x="5174550" y="3613313"/>
          <a:ext cx="342900" cy="333375"/>
        </a:xfrm>
        <a:prstGeom prst="mathPlus">
          <a:avLst>
            <a:gd name="adj1" fmla="val 23520"/>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pane xSplit="2" ySplit="5" topLeftCell="F6" activePane="bottomRight" state="frozen"/>
      <selection pane="topRight" activeCell="C1" sqref="C1"/>
      <selection pane="bottomLeft" activeCell="A6" sqref="A6"/>
      <selection pane="bottomRight" activeCell="J6" sqref="J6"/>
    </sheetView>
  </sheetViews>
  <sheetFormatPr baseColWidth="10" defaultColWidth="12.6640625" defaultRowHeight="15" customHeight="1"/>
  <cols>
    <col min="1" max="1" width="3.83203125" customWidth="1"/>
    <col min="2" max="2" width="36.33203125" customWidth="1"/>
    <col min="3" max="3" width="47.6640625" customWidth="1"/>
    <col min="4" max="4" width="18.6640625" customWidth="1"/>
    <col min="5" max="5" width="18" customWidth="1"/>
    <col min="6" max="7" width="20.6640625" customWidth="1"/>
    <col min="8" max="8" width="30.6640625" customWidth="1"/>
    <col min="9" max="9" width="29.6640625" customWidth="1"/>
    <col min="10" max="10" width="59.1640625" customWidth="1"/>
    <col min="11" max="26" width="9.33203125" customWidth="1"/>
  </cols>
  <sheetData>
    <row r="1" spans="1:10" ht="39" customHeight="1">
      <c r="A1" s="43"/>
      <c r="B1" s="44"/>
      <c r="C1" s="49" t="s">
        <v>0</v>
      </c>
      <c r="D1" s="50"/>
      <c r="E1" s="50"/>
      <c r="F1" s="50"/>
      <c r="G1" s="50"/>
      <c r="H1" s="50"/>
      <c r="I1" s="44"/>
      <c r="J1" s="1" t="s">
        <v>1</v>
      </c>
    </row>
    <row r="2" spans="1:10" ht="15" customHeight="1">
      <c r="A2" s="45"/>
      <c r="B2" s="46"/>
      <c r="C2" s="45"/>
      <c r="D2" s="51"/>
      <c r="E2" s="51"/>
      <c r="F2" s="51"/>
      <c r="G2" s="51"/>
      <c r="H2" s="51"/>
      <c r="I2" s="46"/>
      <c r="J2" s="2" t="s">
        <v>2</v>
      </c>
    </row>
    <row r="3" spans="1:10" ht="15" customHeight="1">
      <c r="A3" s="47"/>
      <c r="B3" s="48"/>
      <c r="C3" s="47"/>
      <c r="D3" s="52"/>
      <c r="E3" s="52"/>
      <c r="F3" s="52"/>
      <c r="G3" s="52"/>
      <c r="H3" s="52"/>
      <c r="I3" s="48"/>
      <c r="J3" s="2" t="s">
        <v>3</v>
      </c>
    </row>
    <row r="4" spans="1:10" ht="18" customHeight="1">
      <c r="A4" s="39" t="s">
        <v>4</v>
      </c>
      <c r="B4" s="39" t="s">
        <v>5</v>
      </c>
      <c r="C4" s="39" t="s">
        <v>6</v>
      </c>
      <c r="D4" s="39" t="s">
        <v>7</v>
      </c>
      <c r="E4" s="39" t="s">
        <v>8</v>
      </c>
      <c r="F4" s="39" t="s">
        <v>9</v>
      </c>
      <c r="G4" s="39" t="s">
        <v>10</v>
      </c>
      <c r="H4" s="41" t="s">
        <v>11</v>
      </c>
      <c r="I4" s="42"/>
      <c r="J4" s="39" t="s">
        <v>12</v>
      </c>
    </row>
    <row r="5" spans="1:10" ht="19">
      <c r="A5" s="40"/>
      <c r="B5" s="40"/>
      <c r="C5" s="40"/>
      <c r="D5" s="40"/>
      <c r="E5" s="40"/>
      <c r="F5" s="40"/>
      <c r="G5" s="40"/>
      <c r="H5" s="3" t="s">
        <v>13</v>
      </c>
      <c r="I5" s="3" t="s">
        <v>14</v>
      </c>
      <c r="J5" s="40"/>
    </row>
    <row r="6" spans="1:10" ht="68">
      <c r="A6" s="4">
        <v>1</v>
      </c>
      <c r="B6" s="2" t="s">
        <v>15</v>
      </c>
      <c r="C6" s="5" t="s">
        <v>16</v>
      </c>
      <c r="D6" s="2" t="s">
        <v>17</v>
      </c>
      <c r="E6" s="2" t="str">
        <f>IF('Influencia vs. Interés'!C2&gt;=66.67,"Alto",IF('Influencia vs. Interés'!C2&gt;=33.34,"Medio",IF('Influencia vs. Interés'!C2&gt;=0,"Bajo")))</f>
        <v>Alto</v>
      </c>
      <c r="F6" s="2" t="str">
        <f>IF('Influencia vs. Interés'!D2&gt;=66.67,"Alto",IF('Influencia vs. Interés'!D2&gt;=33.34,"Medio",IF('Influencia vs. Interés'!D2&gt;=0,"Bajo")))</f>
        <v>Alto</v>
      </c>
      <c r="G6" s="6"/>
      <c r="H6" s="7" t="s">
        <v>18</v>
      </c>
      <c r="I6" s="8" t="s">
        <v>19</v>
      </c>
      <c r="J6" s="5" t="s">
        <v>20</v>
      </c>
    </row>
    <row r="7" spans="1:10" ht="68">
      <c r="A7" s="4">
        <v>2</v>
      </c>
      <c r="B7" s="2" t="s">
        <v>21</v>
      </c>
      <c r="C7" s="5" t="s">
        <v>22</v>
      </c>
      <c r="D7" s="2" t="s">
        <v>17</v>
      </c>
      <c r="E7" s="2" t="str">
        <f>IF('Influencia vs. Interés'!C3&gt;=66.67,"Alto",IF('Influencia vs. Interés'!C3&gt;=33.34,"Medio",IF('Influencia vs. Interés'!C3&gt;=0,"Bajo")))</f>
        <v>Alto</v>
      </c>
      <c r="F7" s="2" t="str">
        <f>IF('Influencia vs. Interés'!D3&gt;=66.67,"Alto",IF('Influencia vs. Interés'!D3&gt;=33.34,"Medio",IF('Influencia vs. Interés'!D3&gt;=0,"Bajo")))</f>
        <v>Alto</v>
      </c>
      <c r="G7" s="6"/>
      <c r="H7" s="7" t="s">
        <v>23</v>
      </c>
      <c r="I7" s="5" t="s">
        <v>24</v>
      </c>
      <c r="J7" s="5" t="s">
        <v>25</v>
      </c>
    </row>
    <row r="8" spans="1:10" ht="68">
      <c r="A8" s="4">
        <v>3</v>
      </c>
      <c r="B8" s="2" t="s">
        <v>26</v>
      </c>
      <c r="C8" s="5" t="s">
        <v>27</v>
      </c>
      <c r="D8" s="2" t="s">
        <v>17</v>
      </c>
      <c r="E8" s="2" t="str">
        <f>IF('Influencia vs. Interés'!C4&gt;=66.67,"Alto",IF('Influencia vs. Interés'!C4&gt;=33.34,"Medio",IF('Influencia vs. Interés'!C4&gt;=0,"Bajo")))</f>
        <v>Alto</v>
      </c>
      <c r="F8" s="2" t="str">
        <f>IF('Influencia vs. Interés'!D4&gt;=66.67,"Alto",IF('Influencia vs. Interés'!D4&gt;=33.34,"Medio",IF('Influencia vs. Interés'!D4&gt;=0,"Bajo")))</f>
        <v>Alto</v>
      </c>
      <c r="G8" s="6"/>
      <c r="H8" s="7" t="s">
        <v>28</v>
      </c>
      <c r="I8" s="5" t="s">
        <v>29</v>
      </c>
      <c r="J8" s="5" t="s">
        <v>30</v>
      </c>
    </row>
    <row r="9" spans="1:10" ht="85">
      <c r="A9" s="4">
        <v>4</v>
      </c>
      <c r="B9" s="2" t="s">
        <v>31</v>
      </c>
      <c r="C9" s="5" t="s">
        <v>32</v>
      </c>
      <c r="D9" s="2" t="s">
        <v>17</v>
      </c>
      <c r="E9" s="2" t="str">
        <f>IF('Influencia vs. Interés'!C5&gt;=66.67,"Alto",IF('Influencia vs. Interés'!C5&gt;=33.34,"Medio",IF('Influencia vs. Interés'!C5&gt;=0,"Bajo")))</f>
        <v>Alto</v>
      </c>
      <c r="F9" s="2" t="str">
        <f>IF('Influencia vs. Interés'!D5&gt;=66.67,"Alto",IF('Influencia vs. Interés'!D5&gt;=33.34,"Medio",IF('Influencia vs. Interés'!D5&gt;=0,"Bajo")))</f>
        <v>Alto</v>
      </c>
      <c r="G9" s="6"/>
      <c r="H9" s="7" t="s">
        <v>33</v>
      </c>
      <c r="I9" s="5" t="s">
        <v>34</v>
      </c>
      <c r="J9" s="5" t="s">
        <v>35</v>
      </c>
    </row>
    <row r="10" spans="1:10" ht="187">
      <c r="A10" s="4">
        <v>5</v>
      </c>
      <c r="B10" s="2" t="s">
        <v>36</v>
      </c>
      <c r="C10" s="5" t="s">
        <v>37</v>
      </c>
      <c r="D10" s="2" t="s">
        <v>17</v>
      </c>
      <c r="E10" s="2" t="str">
        <f>IF('Influencia vs. Interés'!C6&gt;=66.67,"Alto",IF('Influencia vs. Interés'!C6&gt;=33.34,"Medio",IF('Influencia vs. Interés'!C6&gt;=0,"Bajo")))</f>
        <v>Alto</v>
      </c>
      <c r="F10" s="2" t="str">
        <f>IF('Influencia vs. Interés'!D6&gt;=66.67,"Alto",IF('Influencia vs. Interés'!D6&gt;=33.34,"Medio",IF('Influencia vs. Interés'!D6&gt;=0,"Bajo")))</f>
        <v>Alto</v>
      </c>
      <c r="G10" s="6"/>
      <c r="H10" s="7" t="s">
        <v>28</v>
      </c>
      <c r="I10" s="5" t="s">
        <v>38</v>
      </c>
      <c r="J10" s="5" t="s">
        <v>39</v>
      </c>
    </row>
    <row r="11" spans="1:10" ht="85">
      <c r="A11" s="4">
        <v>6</v>
      </c>
      <c r="B11" s="2" t="s">
        <v>40</v>
      </c>
      <c r="C11" s="9" t="s">
        <v>41</v>
      </c>
      <c r="D11" s="2" t="s">
        <v>17</v>
      </c>
      <c r="E11" s="2" t="str">
        <f>IF('Influencia vs. Interés'!C7&gt;=66.67,"Alto",IF('Influencia vs. Interés'!C7&gt;=33.34,"Medio",IF('Influencia vs. Interés'!C7&gt;=0,"Bajo")))</f>
        <v>Alto</v>
      </c>
      <c r="F11" s="2" t="str">
        <f>IF('Influencia vs. Interés'!D7&gt;=66.67,"Alto",IF('Influencia vs. Interés'!D7&gt;=33.34,"Medio",IF('Influencia vs. Interés'!D7&gt;=0,"Bajo")))</f>
        <v>Medio</v>
      </c>
      <c r="G11" s="6"/>
      <c r="H11" s="7" t="s">
        <v>42</v>
      </c>
      <c r="I11" s="5" t="s">
        <v>43</v>
      </c>
      <c r="J11" s="5" t="s">
        <v>44</v>
      </c>
    </row>
    <row r="12" spans="1:10" ht="85">
      <c r="A12" s="4">
        <v>7</v>
      </c>
      <c r="B12" s="2" t="s">
        <v>45</v>
      </c>
      <c r="C12" s="5" t="s">
        <v>46</v>
      </c>
      <c r="D12" s="2" t="s">
        <v>17</v>
      </c>
      <c r="E12" s="2" t="str">
        <f>IF('Influencia vs. Interés'!C8&gt;=66.67,"Alto",IF('Influencia vs. Interés'!C8&gt;=33.34,"Medio",IF('Influencia vs. Interés'!C8&gt;=0,"Bajo")))</f>
        <v>Medio</v>
      </c>
      <c r="F12" s="2" t="str">
        <f>IF('Influencia vs. Interés'!D8&gt;=66.67,"Alto",IF('Influencia vs. Interés'!D8&gt;=33.34,"Medio",IF('Influencia vs. Interés'!D8&gt;=0,"Bajo")))</f>
        <v>Medio</v>
      </c>
      <c r="G12" s="6"/>
      <c r="H12" s="10" t="s">
        <v>47</v>
      </c>
      <c r="I12" s="8" t="s">
        <v>48</v>
      </c>
      <c r="J12" s="5" t="s">
        <v>49</v>
      </c>
    </row>
    <row r="13" spans="1:10" ht="68">
      <c r="A13" s="4">
        <v>8</v>
      </c>
      <c r="B13" s="2" t="s">
        <v>50</v>
      </c>
      <c r="C13" s="5" t="s">
        <v>51</v>
      </c>
      <c r="D13" s="2" t="s">
        <v>17</v>
      </c>
      <c r="E13" s="2" t="str">
        <f>IF('Influencia vs. Interés'!C9&gt;=66.67,"Alto",IF('Influencia vs. Interés'!C9&gt;=33.34,"Medio",IF('Influencia vs. Interés'!C9&gt;=0,"Bajo")))</f>
        <v>Alto</v>
      </c>
      <c r="F13" s="2" t="str">
        <f>IF('Influencia vs. Interés'!D9&gt;=66.67,"Alto",IF('Influencia vs. Interés'!D9&gt;=33.34,"Medio",IF('Influencia vs. Interés'!D9&gt;=0,"Bajo")))</f>
        <v>Medio</v>
      </c>
      <c r="G13" s="6"/>
      <c r="H13" s="10" t="s">
        <v>52</v>
      </c>
      <c r="I13" s="8" t="s">
        <v>53</v>
      </c>
      <c r="J13" s="5" t="s">
        <v>54</v>
      </c>
    </row>
    <row r="14" spans="1:10" ht="85">
      <c r="A14" s="4">
        <v>9</v>
      </c>
      <c r="B14" s="11" t="s">
        <v>55</v>
      </c>
      <c r="C14" s="5" t="s">
        <v>56</v>
      </c>
      <c r="D14" s="2" t="s">
        <v>17</v>
      </c>
      <c r="E14" s="2" t="str">
        <f>IF('Influencia vs. Interés'!C10&gt;=66.67,"Alto",IF('Influencia vs. Interés'!C10&gt;=33.34,"Medio",IF('Influencia vs. Interés'!C10&gt;=0,"Bajo")))</f>
        <v>Alto</v>
      </c>
      <c r="F14" s="2" t="str">
        <f>IF('Influencia vs. Interés'!D10&gt;=66.67,"Alto",IF('Influencia vs. Interés'!D10&gt;=33.34,"Medio",IF('Influencia vs. Interés'!D10&gt;=0,"Bajo")))</f>
        <v>Alto</v>
      </c>
      <c r="G14" s="6"/>
      <c r="H14" s="7" t="s">
        <v>57</v>
      </c>
      <c r="I14" s="5" t="s">
        <v>58</v>
      </c>
      <c r="J14" s="5" t="s">
        <v>59</v>
      </c>
    </row>
    <row r="15" spans="1:10" ht="85">
      <c r="A15" s="12">
        <v>10</v>
      </c>
      <c r="B15" s="13" t="s">
        <v>60</v>
      </c>
      <c r="C15" s="7" t="s">
        <v>61</v>
      </c>
      <c r="D15" s="2" t="s">
        <v>17</v>
      </c>
      <c r="E15" s="2" t="str">
        <f>IF('Influencia vs. Interés'!C11&gt;=66.67,"Alto",IF('Influencia vs. Interés'!C11&gt;=33.34,"Medio",IF('Influencia vs. Interés'!C11&gt;=0,"Bajo")))</f>
        <v>Alto</v>
      </c>
      <c r="F15" s="2" t="str">
        <f>IF('Influencia vs. Interés'!D11&gt;=66.67,"Alto",IF('Influencia vs. Interés'!D11&gt;=33.34,"Medio",IF('Influencia vs. Interés'!D11&gt;=0,"Bajo")))</f>
        <v>Alto</v>
      </c>
      <c r="G15" s="6"/>
      <c r="H15" s="7" t="s">
        <v>62</v>
      </c>
      <c r="I15" s="5" t="s">
        <v>63</v>
      </c>
      <c r="J15" s="5" t="s">
        <v>59</v>
      </c>
    </row>
    <row r="16" spans="1:10" ht="273" customHeight="1">
      <c r="A16" s="12">
        <v>11</v>
      </c>
      <c r="B16" s="13" t="s">
        <v>64</v>
      </c>
      <c r="C16" s="7" t="s">
        <v>65</v>
      </c>
      <c r="D16" s="2" t="s">
        <v>17</v>
      </c>
      <c r="E16" s="2" t="str">
        <f>IF('Influencia vs. Interés'!C12&gt;=66.67,"Alto",IF('Influencia vs. Interés'!C12&gt;=33.34,"Medio",IF('Influencia vs. Interés'!C12&gt;=0,"Bajo")))</f>
        <v>Medio</v>
      </c>
      <c r="F16" s="2" t="str">
        <f>IF('Influencia vs. Interés'!D12&gt;=66.67,"Alto",IF('Influencia vs. Interés'!D12&gt;=33.34,"Medio",IF('Influencia vs. Interés'!D12&gt;=0,"Bajo")))</f>
        <v>Medio</v>
      </c>
      <c r="G16" s="6"/>
      <c r="H16" s="10" t="s">
        <v>66</v>
      </c>
      <c r="I16" s="8" t="s">
        <v>67</v>
      </c>
      <c r="J16" s="5" t="s">
        <v>68</v>
      </c>
    </row>
    <row r="17" spans="1:26" ht="85">
      <c r="A17" s="12">
        <v>12</v>
      </c>
      <c r="B17" s="13" t="s">
        <v>69</v>
      </c>
      <c r="C17" s="7" t="s">
        <v>70</v>
      </c>
      <c r="D17" s="2" t="s">
        <v>17</v>
      </c>
      <c r="E17" s="2" t="str">
        <f>IF('Influencia vs. Interés'!C13&gt;=66.67,"Alto",IF('Influencia vs. Interés'!C13&gt;=33.34,"Medio",IF('Influencia vs. Interés'!C13&gt;=0,"Bajo")))</f>
        <v>Alto</v>
      </c>
      <c r="F17" s="2" t="str">
        <f>IF('Influencia vs. Interés'!D13&gt;=66.67,"Alto",IF('Influencia vs. Interés'!D13&gt;=33.34,"Medio",IF('Influencia vs. Interés'!D13&gt;=0,"Bajo")))</f>
        <v>Alto</v>
      </c>
      <c r="G17" s="6"/>
      <c r="H17" s="10" t="s">
        <v>71</v>
      </c>
      <c r="I17" s="8" t="s">
        <v>72</v>
      </c>
      <c r="J17" s="5" t="s">
        <v>73</v>
      </c>
    </row>
    <row r="18" spans="1:26" ht="119">
      <c r="A18" s="4">
        <v>13</v>
      </c>
      <c r="B18" s="14" t="s">
        <v>74</v>
      </c>
      <c r="C18" s="5" t="s">
        <v>75</v>
      </c>
      <c r="D18" s="2" t="s">
        <v>17</v>
      </c>
      <c r="E18" s="2" t="str">
        <f>IF('Influencia vs. Interés'!C14&gt;=66.67,"Alto",IF('Influencia vs. Interés'!C14&gt;=33.34,"Medio",IF('Influencia vs. Interés'!C14&gt;=0,"Bajo")))</f>
        <v>Alto</v>
      </c>
      <c r="F18" s="2" t="str">
        <f>IF('Influencia vs. Interés'!D14&gt;=66.67,"Alto",IF('Influencia vs. Interés'!D14&gt;=33.34,"Medio",IF('Influencia vs. Interés'!D14&gt;=0,"Bajo")))</f>
        <v>Alto</v>
      </c>
      <c r="G18" s="6"/>
      <c r="H18" s="10" t="s">
        <v>76</v>
      </c>
      <c r="I18" s="8" t="s">
        <v>77</v>
      </c>
      <c r="J18" s="5" t="s">
        <v>78</v>
      </c>
    </row>
    <row r="19" spans="1:26" ht="273.75" customHeight="1">
      <c r="A19" s="4">
        <v>14</v>
      </c>
      <c r="B19" s="2" t="s">
        <v>79</v>
      </c>
      <c r="C19" s="5" t="s">
        <v>80</v>
      </c>
      <c r="D19" s="2" t="s">
        <v>17</v>
      </c>
      <c r="E19" s="2" t="str">
        <f>IF('Influencia vs. Interés'!C15&gt;=66.67,"Alto",IF('Influencia vs. Interés'!C15&gt;=33.34,"Medio",IF('Influencia vs. Interés'!C15&gt;=0,"Bajo")))</f>
        <v>Alto</v>
      </c>
      <c r="F19" s="2" t="str">
        <f>IF('Influencia vs. Interés'!D15&gt;=66.67,"Alto",IF('Influencia vs. Interés'!D15&gt;=33.34,"Medio",IF('Influencia vs. Interés'!D15&gt;=0,"Bajo")))</f>
        <v>Alto</v>
      </c>
      <c r="G19" s="6"/>
      <c r="H19" s="10" t="s">
        <v>81</v>
      </c>
      <c r="I19" s="8" t="s">
        <v>82</v>
      </c>
      <c r="J19" s="5" t="s">
        <v>83</v>
      </c>
      <c r="K19" s="15"/>
      <c r="L19" s="15"/>
      <c r="M19" s="15"/>
      <c r="N19" s="15"/>
      <c r="O19" s="15"/>
      <c r="P19" s="15"/>
      <c r="Q19" s="15"/>
      <c r="R19" s="15"/>
      <c r="S19" s="15"/>
      <c r="T19" s="15"/>
      <c r="U19" s="15"/>
      <c r="V19" s="15"/>
      <c r="W19" s="15"/>
      <c r="X19" s="15"/>
      <c r="Y19" s="15"/>
      <c r="Z19" s="15"/>
    </row>
    <row r="20" spans="1:26" ht="85">
      <c r="A20" s="4">
        <v>15</v>
      </c>
      <c r="B20" s="14" t="s">
        <v>84</v>
      </c>
      <c r="C20" s="16" t="s">
        <v>85</v>
      </c>
      <c r="D20" s="14" t="s">
        <v>86</v>
      </c>
      <c r="E20" s="2" t="str">
        <f>IF('Influencia vs. Interés'!C16&gt;=66.67,"Alto",IF('Influencia vs. Interés'!C16&gt;=33.34,"Medio",IF('Influencia vs. Interés'!C16&gt;=0,"Bajo")))</f>
        <v>Alto</v>
      </c>
      <c r="F20" s="2" t="str">
        <f>IF('Influencia vs. Interés'!D16&gt;=66.67,"Alto",IF('Influencia vs. Interés'!D16&gt;=33.34,"Medio",IF('Influencia vs. Interés'!D16&gt;=0,"Bajo")))</f>
        <v>Alto</v>
      </c>
      <c r="G20" s="17"/>
      <c r="H20" s="18" t="s">
        <v>87</v>
      </c>
      <c r="I20" s="19" t="s">
        <v>88</v>
      </c>
      <c r="J20" s="16" t="s">
        <v>89</v>
      </c>
      <c r="K20" s="20"/>
    </row>
    <row r="21" spans="1:26" ht="15.75" customHeight="1">
      <c r="A21" s="4">
        <v>16</v>
      </c>
      <c r="B21" s="21" t="s">
        <v>90</v>
      </c>
      <c r="C21" s="5" t="s">
        <v>91</v>
      </c>
      <c r="D21" s="2" t="s">
        <v>86</v>
      </c>
      <c r="E21" s="2" t="str">
        <f>IF('Influencia vs. Interés'!C17&gt;=66.67,"Alto",IF('Influencia vs. Interés'!C17&gt;=33.34,"Medio",IF('Influencia vs. Interés'!C17&gt;=0,"Bajo")))</f>
        <v>Medio</v>
      </c>
      <c r="F21" s="2" t="str">
        <f>IF('Influencia vs. Interés'!D17&gt;=66.67,"Alto",IF('Influencia vs. Interés'!D17&gt;=33.34,"Medio",IF('Influencia vs. Interés'!D17&gt;=0,"Bajo")))</f>
        <v>Alto</v>
      </c>
      <c r="G21" s="6"/>
      <c r="H21" s="10" t="s">
        <v>92</v>
      </c>
      <c r="I21" s="8" t="s">
        <v>93</v>
      </c>
      <c r="J21" s="5" t="s">
        <v>94</v>
      </c>
    </row>
    <row r="22" spans="1:26" ht="15.75" customHeight="1">
      <c r="A22" s="4">
        <v>17</v>
      </c>
      <c r="B22" s="2" t="s">
        <v>95</v>
      </c>
      <c r="C22" s="5" t="s">
        <v>96</v>
      </c>
      <c r="D22" s="2" t="s">
        <v>86</v>
      </c>
      <c r="E22" s="2" t="str">
        <f>IF('Influencia vs. Interés'!C18&gt;=66.67,"Alto",IF('Influencia vs. Interés'!C18&gt;=33.34,"Medio",IF('Influencia vs. Interés'!C18&gt;=0,"Bajo")))</f>
        <v>Medio</v>
      </c>
      <c r="F22" s="2" t="str">
        <f>IF('Influencia vs. Interés'!D18&gt;=66.67,"Alto",IF('Influencia vs. Interés'!D18&gt;=33.34,"Medio",IF('Influencia vs. Interés'!D18&gt;=0,"Bajo")))</f>
        <v>Alto</v>
      </c>
      <c r="G22" s="6"/>
      <c r="H22" s="7" t="s">
        <v>97</v>
      </c>
      <c r="I22" s="5" t="s">
        <v>98</v>
      </c>
      <c r="J22" s="5" t="s">
        <v>99</v>
      </c>
    </row>
    <row r="23" spans="1:26" ht="15.75" customHeight="1">
      <c r="A23" s="4">
        <v>18</v>
      </c>
      <c r="B23" s="2" t="s">
        <v>100</v>
      </c>
      <c r="C23" s="5" t="s">
        <v>101</v>
      </c>
      <c r="D23" s="2" t="s">
        <v>86</v>
      </c>
      <c r="E23" s="2" t="str">
        <f>IF('Influencia vs. Interés'!C19&gt;=66.67,"Alto",IF('Influencia vs. Interés'!C19&gt;=33.34,"Medio",IF('Influencia vs. Interés'!C19&gt;=0,"Bajo")))</f>
        <v>Medio</v>
      </c>
      <c r="F23" s="2" t="str">
        <f>IF('Influencia vs. Interés'!D19&gt;=66.67,"Alto",IF('Influencia vs. Interés'!D19&gt;=33.34,"Medio",IF('Influencia vs. Interés'!D19&gt;=0,"Bajo")))</f>
        <v>Alto</v>
      </c>
      <c r="G23" s="6"/>
      <c r="H23" s="7" t="s">
        <v>102</v>
      </c>
      <c r="I23" s="8" t="s">
        <v>103</v>
      </c>
      <c r="J23" s="5" t="s">
        <v>104</v>
      </c>
    </row>
    <row r="24" spans="1:26" ht="15.75" customHeight="1">
      <c r="A24" s="4">
        <v>19</v>
      </c>
      <c r="B24" s="2" t="s">
        <v>105</v>
      </c>
      <c r="C24" s="5" t="s">
        <v>106</v>
      </c>
      <c r="D24" s="2" t="s">
        <v>86</v>
      </c>
      <c r="E24" s="2" t="str">
        <f>IF('Influencia vs. Interés'!C20&gt;=66.67,"Alto",IF('Influencia vs. Interés'!C20&gt;=33.34,"Medio",IF('Influencia vs. Interés'!C20&gt;=0,"Bajo")))</f>
        <v>Medio</v>
      </c>
      <c r="F24" s="2" t="str">
        <f>IF('Influencia vs. Interés'!D20&gt;=66.67,"Alto",IF('Influencia vs. Interés'!D20&gt;=33.34,"Medio",IF('Influencia vs. Interés'!D20&gt;=0,"Bajo")))</f>
        <v>Alto</v>
      </c>
      <c r="G24" s="6"/>
      <c r="H24" s="7" t="s">
        <v>107</v>
      </c>
      <c r="I24" s="5" t="s">
        <v>98</v>
      </c>
      <c r="J24" s="5" t="s">
        <v>94</v>
      </c>
    </row>
    <row r="25" spans="1:26" ht="242.25" customHeight="1">
      <c r="B25" s="22"/>
      <c r="C25" s="22"/>
      <c r="D25" s="22"/>
      <c r="E25" s="22"/>
      <c r="F25" s="22"/>
      <c r="G25" s="22"/>
      <c r="H25" s="22"/>
      <c r="I25" s="22"/>
      <c r="J25" s="22"/>
    </row>
    <row r="26" spans="1:26" ht="15.75" customHeight="1">
      <c r="E26" s="23"/>
      <c r="F26" s="23"/>
      <c r="G26" s="23"/>
    </row>
    <row r="27" spans="1:26" ht="15.75" customHeight="1"/>
    <row r="28" spans="1:26" ht="15.75" customHeight="1"/>
    <row r="29" spans="1:26" ht="15.75" customHeight="1"/>
    <row r="30" spans="1:26" ht="15.75" customHeight="1"/>
    <row r="31" spans="1:26" ht="15.75" customHeight="1"/>
    <row r="32" spans="1:26" ht="15.75" customHeight="1"/>
    <row r="33" spans="4:4" ht="15.75" customHeight="1"/>
    <row r="34" spans="4:4" ht="15.75" customHeight="1"/>
    <row r="35" spans="4:4" ht="15.75" customHeight="1"/>
    <row r="36" spans="4:4" ht="15.75" customHeight="1"/>
    <row r="37" spans="4:4" ht="15.75" customHeight="1"/>
    <row r="38" spans="4:4" ht="15.75" customHeight="1"/>
    <row r="39" spans="4:4" ht="15.75" customHeight="1">
      <c r="D39" s="24" t="s">
        <v>86</v>
      </c>
    </row>
    <row r="40" spans="4:4" ht="15.75" customHeight="1">
      <c r="D40" s="24" t="s">
        <v>17</v>
      </c>
    </row>
    <row r="41" spans="4:4" ht="15.75" customHeight="1">
      <c r="D41" s="24"/>
    </row>
    <row r="42" spans="4:4" ht="15.75" customHeight="1"/>
    <row r="43" spans="4:4" ht="15.75" customHeight="1"/>
    <row r="44" spans="4:4" ht="15.75" customHeight="1"/>
    <row r="45" spans="4:4" ht="15.75" customHeight="1"/>
    <row r="46" spans="4:4" ht="15.75" customHeight="1"/>
    <row r="47" spans="4:4" ht="15.75" customHeight="1"/>
    <row r="48" spans="4: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F4:F5"/>
    <mergeCell ref="H4:I4"/>
    <mergeCell ref="J4:J5"/>
    <mergeCell ref="G4:G5"/>
    <mergeCell ref="A1:B3"/>
    <mergeCell ref="A4:A5"/>
    <mergeCell ref="B4:B5"/>
    <mergeCell ref="C4:C5"/>
    <mergeCell ref="D4:D5"/>
    <mergeCell ref="E4:E5"/>
    <mergeCell ref="C1:I3"/>
  </mergeCells>
  <conditionalFormatting sqref="E6:G24">
    <cfRule type="containsText" dxfId="8" priority="1" operator="containsText" text="Alto">
      <formula>NOT(ISERROR(SEARCH(("Alto"),(E6))))</formula>
    </cfRule>
  </conditionalFormatting>
  <conditionalFormatting sqref="E6:G24">
    <cfRule type="containsText" dxfId="7" priority="2" operator="containsText" text="Bajo">
      <formula>NOT(ISERROR(SEARCH(("Bajo"),(E6))))</formula>
    </cfRule>
  </conditionalFormatting>
  <conditionalFormatting sqref="E6:G24">
    <cfRule type="containsText" dxfId="6" priority="3" operator="containsText" text="Medio">
      <formula>NOT(ISERROR(SEARCH(("Medio"),(E6))))</formula>
    </cfRule>
  </conditionalFormatting>
  <conditionalFormatting sqref="E6:G24">
    <cfRule type="containsText" dxfId="5" priority="4" operator="containsText" text="Alto">
      <formula>NOT(ISERROR(SEARCH(("Alto"),(E6))))</formula>
    </cfRule>
  </conditionalFormatting>
  <dataValidations count="1">
    <dataValidation type="list" allowBlank="1" showErrorMessage="1" sqref="D6:D24" xr:uid="{00000000-0002-0000-0000-000000000000}">
      <formula1>$D$39:$D$40</formula1>
    </dataValidation>
  </dataValidations>
  <pageMargins left="0.7" right="0.7" top="0.75" bottom="0.75"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640625" defaultRowHeight="15" customHeight="1"/>
  <cols>
    <col min="1" max="1" width="3.1640625" customWidth="1"/>
    <col min="2" max="2" width="26.6640625" customWidth="1"/>
    <col min="3" max="3" width="10" customWidth="1"/>
    <col min="4" max="4" width="13.83203125" customWidth="1"/>
    <col min="5" max="5" width="3.1640625" customWidth="1"/>
    <col min="6" max="13" width="11" customWidth="1"/>
    <col min="14" max="26" width="10.6640625" customWidth="1"/>
  </cols>
  <sheetData>
    <row r="1" spans="1:26" ht="14.25" customHeight="1">
      <c r="A1" s="25" t="s">
        <v>4</v>
      </c>
      <c r="B1" s="25" t="s">
        <v>5</v>
      </c>
      <c r="C1" s="26" t="s">
        <v>108</v>
      </c>
      <c r="D1" s="26" t="s">
        <v>109</v>
      </c>
      <c r="E1" s="27" t="s">
        <v>110</v>
      </c>
      <c r="F1" s="28"/>
      <c r="G1" s="28"/>
      <c r="H1" s="28"/>
      <c r="I1" s="28"/>
      <c r="J1" s="28"/>
      <c r="K1" s="28"/>
      <c r="L1" s="28"/>
      <c r="M1" s="28"/>
      <c r="N1" s="28"/>
      <c r="O1" s="28"/>
      <c r="P1" s="28"/>
      <c r="Q1" s="28"/>
      <c r="R1" s="28"/>
      <c r="S1" s="28"/>
      <c r="T1" s="28"/>
      <c r="U1" s="28"/>
      <c r="V1" s="28"/>
      <c r="W1" s="28"/>
      <c r="X1" s="28"/>
      <c r="Y1" s="28"/>
      <c r="Z1" s="28"/>
    </row>
    <row r="2" spans="1:26" ht="14.25" customHeight="1">
      <c r="A2" s="25">
        <v>1</v>
      </c>
      <c r="B2" s="5" t="s">
        <v>15</v>
      </c>
      <c r="C2" s="2">
        <v>100</v>
      </c>
      <c r="D2" s="2">
        <v>100</v>
      </c>
      <c r="E2" s="27">
        <f t="shared" ref="E2:E20" si="0">AVERAGE(C2:D2)</f>
        <v>100</v>
      </c>
      <c r="F2" s="23"/>
      <c r="G2" s="23"/>
      <c r="H2" s="23"/>
      <c r="I2" s="23"/>
      <c r="J2" s="23"/>
      <c r="K2" s="23"/>
      <c r="L2" s="23"/>
      <c r="M2" s="23"/>
      <c r="N2" s="28"/>
      <c r="O2" s="28"/>
      <c r="P2" s="28"/>
      <c r="Q2" s="28"/>
      <c r="R2" s="28"/>
      <c r="S2" s="28"/>
      <c r="T2" s="28"/>
      <c r="U2" s="28"/>
      <c r="V2" s="28"/>
      <c r="W2" s="28"/>
      <c r="X2" s="28"/>
      <c r="Y2" s="28"/>
      <c r="Z2" s="28"/>
    </row>
    <row r="3" spans="1:26" ht="14.25" customHeight="1">
      <c r="A3" s="25">
        <v>2</v>
      </c>
      <c r="B3" s="5" t="s">
        <v>21</v>
      </c>
      <c r="C3" s="2">
        <v>100</v>
      </c>
      <c r="D3" s="2">
        <v>100</v>
      </c>
      <c r="E3" s="27">
        <f t="shared" si="0"/>
        <v>100</v>
      </c>
      <c r="F3" s="23"/>
      <c r="G3" s="23"/>
      <c r="H3" s="23"/>
      <c r="I3" s="23"/>
      <c r="J3" s="23"/>
      <c r="K3" s="23"/>
      <c r="L3" s="23"/>
      <c r="M3" s="23"/>
      <c r="N3" s="28"/>
      <c r="O3" s="28"/>
      <c r="P3" s="28"/>
      <c r="Q3" s="28"/>
      <c r="R3" s="28"/>
      <c r="S3" s="28"/>
      <c r="T3" s="28"/>
      <c r="U3" s="28"/>
      <c r="V3" s="28"/>
      <c r="W3" s="28"/>
      <c r="X3" s="28"/>
      <c r="Y3" s="28"/>
      <c r="Z3" s="28"/>
    </row>
    <row r="4" spans="1:26" ht="14.25" customHeight="1">
      <c r="A4" s="25">
        <v>3</v>
      </c>
      <c r="B4" s="5" t="s">
        <v>26</v>
      </c>
      <c r="C4" s="2">
        <v>100</v>
      </c>
      <c r="D4" s="2">
        <v>100</v>
      </c>
      <c r="E4" s="27">
        <f t="shared" si="0"/>
        <v>100</v>
      </c>
      <c r="F4" s="23"/>
      <c r="G4" s="23"/>
      <c r="H4" s="23"/>
      <c r="I4" s="23"/>
      <c r="J4" s="23"/>
      <c r="K4" s="23"/>
      <c r="L4" s="23"/>
      <c r="M4" s="23"/>
      <c r="N4" s="28"/>
      <c r="O4" s="28"/>
      <c r="P4" s="28"/>
      <c r="Q4" s="28"/>
      <c r="R4" s="28"/>
      <c r="S4" s="28"/>
      <c r="T4" s="28"/>
      <c r="U4" s="28"/>
      <c r="V4" s="28"/>
      <c r="W4" s="28"/>
      <c r="X4" s="28"/>
      <c r="Y4" s="28"/>
      <c r="Z4" s="28"/>
    </row>
    <row r="5" spans="1:26" ht="14.25" customHeight="1">
      <c r="A5" s="25">
        <v>4</v>
      </c>
      <c r="B5" s="5" t="s">
        <v>31</v>
      </c>
      <c r="C5" s="2">
        <v>100</v>
      </c>
      <c r="D5" s="2">
        <v>100</v>
      </c>
      <c r="E5" s="27">
        <f t="shared" si="0"/>
        <v>100</v>
      </c>
      <c r="F5" s="23"/>
      <c r="G5" s="23"/>
      <c r="H5" s="23"/>
      <c r="I5" s="23"/>
      <c r="J5" s="23"/>
      <c r="K5" s="23"/>
      <c r="L5" s="23"/>
      <c r="M5" s="23"/>
      <c r="N5" s="28"/>
      <c r="O5" s="28"/>
      <c r="P5" s="28"/>
      <c r="Q5" s="28"/>
      <c r="R5" s="28"/>
      <c r="S5" s="28"/>
      <c r="T5" s="28"/>
      <c r="U5" s="28"/>
      <c r="V5" s="28"/>
      <c r="W5" s="28"/>
      <c r="X5" s="28"/>
      <c r="Y5" s="28"/>
      <c r="Z5" s="28"/>
    </row>
    <row r="6" spans="1:26" ht="14.25" customHeight="1">
      <c r="A6" s="25">
        <v>5</v>
      </c>
      <c r="B6" s="5" t="s">
        <v>36</v>
      </c>
      <c r="C6" s="2">
        <v>100</v>
      </c>
      <c r="D6" s="2">
        <v>100</v>
      </c>
      <c r="E6" s="27">
        <f t="shared" si="0"/>
        <v>100</v>
      </c>
      <c r="F6" s="23"/>
      <c r="G6" s="23"/>
      <c r="H6" s="23"/>
      <c r="I6" s="23"/>
      <c r="J6" s="23"/>
      <c r="K6" s="23"/>
      <c r="L6" s="23"/>
      <c r="M6" s="23"/>
      <c r="N6" s="28"/>
      <c r="O6" s="28"/>
      <c r="P6" s="28"/>
      <c r="Q6" s="28"/>
      <c r="R6" s="28"/>
      <c r="S6" s="28"/>
      <c r="T6" s="28"/>
      <c r="U6" s="28"/>
      <c r="V6" s="28"/>
      <c r="W6" s="28"/>
      <c r="X6" s="28"/>
      <c r="Y6" s="28"/>
      <c r="Z6" s="28"/>
    </row>
    <row r="7" spans="1:26" ht="14.25" customHeight="1">
      <c r="A7" s="25">
        <v>6</v>
      </c>
      <c r="B7" s="5" t="s">
        <v>40</v>
      </c>
      <c r="C7" s="2">
        <v>100</v>
      </c>
      <c r="D7" s="2">
        <v>50</v>
      </c>
      <c r="E7" s="27">
        <f t="shared" si="0"/>
        <v>75</v>
      </c>
      <c r="F7" s="23"/>
      <c r="G7" s="23"/>
      <c r="H7" s="23"/>
      <c r="I7" s="23"/>
      <c r="J7" s="23"/>
      <c r="K7" s="23"/>
      <c r="L7" s="23"/>
      <c r="M7" s="23"/>
      <c r="N7" s="28"/>
      <c r="O7" s="28"/>
      <c r="P7" s="28"/>
      <c r="Q7" s="28"/>
      <c r="R7" s="28"/>
      <c r="S7" s="28"/>
      <c r="T7" s="28"/>
      <c r="U7" s="28"/>
      <c r="V7" s="28"/>
      <c r="W7" s="28"/>
      <c r="X7" s="28"/>
      <c r="Y7" s="28"/>
      <c r="Z7" s="28"/>
    </row>
    <row r="8" spans="1:26" ht="14.25" customHeight="1">
      <c r="A8" s="25">
        <v>7</v>
      </c>
      <c r="B8" s="5" t="s">
        <v>45</v>
      </c>
      <c r="C8" s="2">
        <v>50</v>
      </c>
      <c r="D8" s="2">
        <v>50</v>
      </c>
      <c r="E8" s="27">
        <f t="shared" si="0"/>
        <v>50</v>
      </c>
      <c r="F8" s="23"/>
      <c r="G8" s="23"/>
      <c r="H8" s="23"/>
      <c r="I8" s="23"/>
      <c r="J8" s="23"/>
      <c r="K8" s="23"/>
      <c r="L8" s="23"/>
      <c r="M8" s="23"/>
      <c r="N8" s="28"/>
      <c r="O8" s="28"/>
      <c r="P8" s="28"/>
      <c r="Q8" s="28"/>
      <c r="R8" s="28"/>
      <c r="S8" s="28"/>
      <c r="T8" s="28"/>
      <c r="U8" s="28"/>
      <c r="V8" s="28"/>
      <c r="W8" s="28"/>
      <c r="X8" s="28"/>
      <c r="Y8" s="28"/>
      <c r="Z8" s="28"/>
    </row>
    <row r="9" spans="1:26" ht="14.25" customHeight="1">
      <c r="A9" s="25">
        <v>8</v>
      </c>
      <c r="B9" s="5" t="s">
        <v>50</v>
      </c>
      <c r="C9" s="2">
        <v>100</v>
      </c>
      <c r="D9" s="2">
        <v>50</v>
      </c>
      <c r="E9" s="27">
        <f t="shared" si="0"/>
        <v>75</v>
      </c>
      <c r="F9" s="23"/>
      <c r="G9" s="23"/>
      <c r="H9" s="23"/>
      <c r="I9" s="23"/>
      <c r="J9" s="23"/>
      <c r="K9" s="23"/>
      <c r="L9" s="23"/>
      <c r="M9" s="23"/>
      <c r="N9" s="28"/>
      <c r="O9" s="28"/>
      <c r="P9" s="28"/>
      <c r="Q9" s="28"/>
      <c r="R9" s="28"/>
      <c r="S9" s="28"/>
      <c r="T9" s="28"/>
      <c r="U9" s="28"/>
      <c r="V9" s="28"/>
      <c r="W9" s="28"/>
      <c r="X9" s="28"/>
      <c r="Y9" s="28"/>
      <c r="Z9" s="28"/>
    </row>
    <row r="10" spans="1:26" ht="14.25" customHeight="1">
      <c r="A10" s="25">
        <v>9</v>
      </c>
      <c r="B10" s="5" t="s">
        <v>55</v>
      </c>
      <c r="C10" s="2">
        <v>100</v>
      </c>
      <c r="D10" s="2">
        <v>100</v>
      </c>
      <c r="E10" s="27">
        <f t="shared" si="0"/>
        <v>100</v>
      </c>
      <c r="F10" s="23"/>
      <c r="G10" s="23"/>
      <c r="H10" s="23"/>
      <c r="I10" s="23"/>
      <c r="J10" s="23"/>
      <c r="K10" s="23"/>
      <c r="L10" s="23"/>
      <c r="M10" s="23"/>
      <c r="N10" s="28"/>
      <c r="O10" s="28"/>
      <c r="P10" s="28"/>
      <c r="Q10" s="28"/>
      <c r="R10" s="28"/>
      <c r="S10" s="28"/>
      <c r="T10" s="28"/>
      <c r="U10" s="28"/>
      <c r="V10" s="28"/>
      <c r="W10" s="28"/>
      <c r="X10" s="28"/>
      <c r="Y10" s="28"/>
      <c r="Z10" s="28"/>
    </row>
    <row r="11" spans="1:26" ht="14.25" customHeight="1">
      <c r="A11" s="25">
        <v>10</v>
      </c>
      <c r="B11" s="5" t="s">
        <v>60</v>
      </c>
      <c r="C11" s="2">
        <v>100</v>
      </c>
      <c r="D11" s="2">
        <v>100</v>
      </c>
      <c r="E11" s="27">
        <f t="shared" si="0"/>
        <v>100</v>
      </c>
      <c r="F11" s="23"/>
      <c r="G11" s="23"/>
      <c r="H11" s="23"/>
      <c r="I11" s="23"/>
      <c r="J11" s="23"/>
      <c r="K11" s="23"/>
      <c r="L11" s="23"/>
      <c r="M11" s="23"/>
      <c r="N11" s="28"/>
      <c r="O11" s="28"/>
      <c r="P11" s="28"/>
      <c r="Q11" s="28"/>
      <c r="R11" s="28"/>
      <c r="S11" s="28"/>
      <c r="T11" s="28"/>
      <c r="U11" s="28"/>
      <c r="V11" s="28"/>
      <c r="W11" s="28"/>
      <c r="X11" s="28"/>
      <c r="Y11" s="28"/>
      <c r="Z11" s="28"/>
    </row>
    <row r="12" spans="1:26" ht="14.25" customHeight="1">
      <c r="A12" s="25">
        <v>11</v>
      </c>
      <c r="B12" s="5" t="s">
        <v>64</v>
      </c>
      <c r="C12" s="2">
        <v>50</v>
      </c>
      <c r="D12" s="2">
        <v>50</v>
      </c>
      <c r="E12" s="27">
        <f t="shared" si="0"/>
        <v>50</v>
      </c>
      <c r="F12" s="23"/>
      <c r="G12" s="23"/>
      <c r="H12" s="23"/>
      <c r="I12" s="23"/>
      <c r="J12" s="23"/>
      <c r="K12" s="23"/>
      <c r="L12" s="23"/>
      <c r="M12" s="23"/>
      <c r="N12" s="28"/>
      <c r="O12" s="28"/>
      <c r="P12" s="28"/>
      <c r="Q12" s="28"/>
      <c r="R12" s="28"/>
      <c r="S12" s="28"/>
      <c r="T12" s="28"/>
      <c r="U12" s="28"/>
      <c r="V12" s="28"/>
      <c r="W12" s="28"/>
      <c r="X12" s="28"/>
      <c r="Y12" s="28"/>
      <c r="Z12" s="28"/>
    </row>
    <row r="13" spans="1:26" ht="14.25" customHeight="1">
      <c r="A13" s="25">
        <v>12</v>
      </c>
      <c r="B13" s="5" t="s">
        <v>69</v>
      </c>
      <c r="C13" s="2">
        <v>100</v>
      </c>
      <c r="D13" s="2">
        <v>100</v>
      </c>
      <c r="E13" s="27">
        <f t="shared" si="0"/>
        <v>100</v>
      </c>
      <c r="F13" s="23"/>
      <c r="G13" s="23"/>
      <c r="H13" s="23"/>
      <c r="I13" s="23"/>
      <c r="J13" s="23"/>
      <c r="K13" s="23"/>
      <c r="L13" s="23"/>
      <c r="M13" s="23"/>
      <c r="N13" s="28"/>
      <c r="O13" s="28"/>
      <c r="P13" s="28"/>
      <c r="Q13" s="28"/>
      <c r="R13" s="28"/>
      <c r="S13" s="28"/>
      <c r="T13" s="28"/>
      <c r="U13" s="28"/>
      <c r="V13" s="28"/>
      <c r="W13" s="28"/>
      <c r="X13" s="28"/>
      <c r="Y13" s="28"/>
      <c r="Z13" s="28"/>
    </row>
    <row r="14" spans="1:26" ht="14.25" customHeight="1">
      <c r="A14" s="25">
        <v>13</v>
      </c>
      <c r="B14" s="5" t="s">
        <v>74</v>
      </c>
      <c r="C14" s="2">
        <v>100</v>
      </c>
      <c r="D14" s="2">
        <v>100</v>
      </c>
      <c r="E14" s="27">
        <f t="shared" si="0"/>
        <v>100</v>
      </c>
      <c r="F14" s="23"/>
      <c r="G14" s="23"/>
      <c r="H14" s="23"/>
      <c r="I14" s="23"/>
      <c r="J14" s="23"/>
      <c r="K14" s="23"/>
      <c r="L14" s="23"/>
      <c r="M14" s="23"/>
      <c r="N14" s="28"/>
      <c r="O14" s="28"/>
      <c r="P14" s="28"/>
      <c r="Q14" s="28"/>
      <c r="R14" s="28"/>
      <c r="S14" s="28"/>
      <c r="T14" s="28"/>
      <c r="U14" s="28"/>
      <c r="V14" s="28"/>
      <c r="W14" s="28"/>
      <c r="X14" s="28"/>
      <c r="Y14" s="28"/>
      <c r="Z14" s="28"/>
    </row>
    <row r="15" spans="1:26" ht="14.25" customHeight="1">
      <c r="A15" s="25">
        <v>14</v>
      </c>
      <c r="B15" s="5" t="s">
        <v>79</v>
      </c>
      <c r="C15" s="2">
        <v>100</v>
      </c>
      <c r="D15" s="2">
        <v>100</v>
      </c>
      <c r="E15" s="27">
        <f t="shared" si="0"/>
        <v>100</v>
      </c>
      <c r="F15" s="23"/>
      <c r="G15" s="23"/>
      <c r="H15" s="23"/>
      <c r="I15" s="23"/>
      <c r="J15" s="23"/>
      <c r="K15" s="23"/>
      <c r="L15" s="23"/>
      <c r="M15" s="23"/>
      <c r="N15" s="28"/>
      <c r="O15" s="28"/>
      <c r="P15" s="28"/>
      <c r="Q15" s="28"/>
      <c r="R15" s="28"/>
      <c r="S15" s="28"/>
      <c r="T15" s="28"/>
      <c r="U15" s="28"/>
      <c r="V15" s="28"/>
      <c r="W15" s="28"/>
      <c r="X15" s="28"/>
      <c r="Y15" s="28"/>
      <c r="Z15" s="28"/>
    </row>
    <row r="16" spans="1:26" ht="14.25" customHeight="1">
      <c r="A16" s="25">
        <v>15</v>
      </c>
      <c r="B16" s="16" t="s">
        <v>84</v>
      </c>
      <c r="C16" s="2">
        <v>100</v>
      </c>
      <c r="D16" s="2">
        <v>100</v>
      </c>
      <c r="E16" s="27">
        <f t="shared" si="0"/>
        <v>100</v>
      </c>
      <c r="F16" s="23"/>
      <c r="G16" s="23"/>
      <c r="H16" s="28"/>
      <c r="I16" s="28"/>
      <c r="J16" s="23"/>
      <c r="K16" s="23"/>
      <c r="L16" s="23"/>
      <c r="M16" s="23"/>
      <c r="N16" s="28"/>
      <c r="O16" s="28"/>
      <c r="P16" s="28"/>
      <c r="Q16" s="28"/>
      <c r="R16" s="28"/>
      <c r="S16" s="28"/>
      <c r="T16" s="28"/>
      <c r="U16" s="28"/>
      <c r="V16" s="28"/>
      <c r="W16" s="28"/>
      <c r="X16" s="28"/>
      <c r="Y16" s="28"/>
      <c r="Z16" s="28"/>
    </row>
    <row r="17" spans="1:26" ht="21" customHeight="1">
      <c r="A17" s="25">
        <v>16</v>
      </c>
      <c r="B17" s="29" t="s">
        <v>111</v>
      </c>
      <c r="C17" s="2">
        <v>50</v>
      </c>
      <c r="D17" s="2">
        <v>100</v>
      </c>
      <c r="E17" s="27">
        <f t="shared" si="0"/>
        <v>75</v>
      </c>
      <c r="F17" s="23"/>
      <c r="G17" s="23"/>
      <c r="H17" s="28"/>
      <c r="I17" s="28"/>
      <c r="J17" s="23"/>
      <c r="K17" s="23"/>
      <c r="L17" s="23"/>
      <c r="M17" s="23"/>
      <c r="N17" s="28"/>
      <c r="O17" s="28"/>
      <c r="P17" s="28"/>
      <c r="Q17" s="28"/>
      <c r="R17" s="28"/>
      <c r="S17" s="28"/>
      <c r="T17" s="28"/>
      <c r="U17" s="28"/>
      <c r="V17" s="28"/>
      <c r="W17" s="28"/>
      <c r="X17" s="28"/>
      <c r="Y17" s="28"/>
      <c r="Z17" s="28"/>
    </row>
    <row r="18" spans="1:26" ht="14.25" customHeight="1">
      <c r="A18" s="25">
        <v>17</v>
      </c>
      <c r="B18" s="5" t="s">
        <v>112</v>
      </c>
      <c r="C18" s="2">
        <v>50</v>
      </c>
      <c r="D18" s="2">
        <v>100</v>
      </c>
      <c r="E18" s="27">
        <f t="shared" si="0"/>
        <v>75</v>
      </c>
      <c r="F18" s="23"/>
      <c r="G18" s="23"/>
      <c r="H18" s="28"/>
      <c r="I18" s="28"/>
      <c r="J18" s="23"/>
      <c r="K18" s="23"/>
      <c r="L18" s="23"/>
      <c r="M18" s="23"/>
      <c r="N18" s="28"/>
      <c r="O18" s="28"/>
      <c r="P18" s="28"/>
      <c r="Q18" s="28"/>
      <c r="R18" s="28"/>
      <c r="S18" s="28"/>
      <c r="T18" s="28"/>
      <c r="U18" s="28"/>
      <c r="V18" s="28"/>
      <c r="W18" s="28"/>
      <c r="X18" s="28"/>
      <c r="Y18" s="28"/>
      <c r="Z18" s="28"/>
    </row>
    <row r="19" spans="1:26" ht="21" customHeight="1">
      <c r="A19" s="25">
        <v>18</v>
      </c>
      <c r="B19" s="5" t="s">
        <v>100</v>
      </c>
      <c r="C19" s="2">
        <v>50</v>
      </c>
      <c r="D19" s="2">
        <v>100</v>
      </c>
      <c r="E19" s="27">
        <f t="shared" si="0"/>
        <v>75</v>
      </c>
      <c r="F19" s="23"/>
      <c r="G19" s="23"/>
      <c r="H19" s="28"/>
      <c r="I19" s="28"/>
      <c r="J19" s="23"/>
      <c r="K19" s="23"/>
      <c r="L19" s="23"/>
      <c r="M19" s="23"/>
      <c r="N19" s="28"/>
      <c r="O19" s="28"/>
      <c r="P19" s="28"/>
      <c r="Q19" s="28"/>
      <c r="R19" s="28"/>
      <c r="S19" s="28"/>
      <c r="T19" s="28"/>
      <c r="U19" s="28"/>
      <c r="V19" s="28"/>
      <c r="W19" s="28"/>
      <c r="X19" s="28"/>
      <c r="Y19" s="28"/>
      <c r="Z19" s="28"/>
    </row>
    <row r="20" spans="1:26" ht="14.25" customHeight="1">
      <c r="A20" s="25">
        <v>19</v>
      </c>
      <c r="B20" s="5" t="s">
        <v>113</v>
      </c>
      <c r="C20" s="2">
        <v>50</v>
      </c>
      <c r="D20" s="2">
        <v>100</v>
      </c>
      <c r="E20" s="27">
        <f t="shared" si="0"/>
        <v>75</v>
      </c>
      <c r="F20" s="30"/>
      <c r="H20" s="28"/>
      <c r="I20" s="28"/>
      <c r="J20" s="28"/>
      <c r="K20" s="28"/>
      <c r="L20" s="28"/>
      <c r="M20" s="28"/>
      <c r="N20" s="28"/>
      <c r="O20" s="28"/>
      <c r="P20" s="28"/>
      <c r="Q20" s="28"/>
      <c r="R20" s="28"/>
      <c r="S20" s="28"/>
      <c r="T20" s="28"/>
      <c r="U20" s="28"/>
      <c r="V20" s="28"/>
      <c r="W20" s="28"/>
      <c r="X20" s="28"/>
      <c r="Y20" s="28"/>
      <c r="Z20" s="28"/>
    </row>
    <row r="21" spans="1:26" ht="14.25" customHeight="1">
      <c r="A21" s="28"/>
      <c r="B21" s="28"/>
      <c r="C21" s="28"/>
      <c r="D21" s="28"/>
      <c r="E21" s="27"/>
      <c r="F21" s="31"/>
      <c r="H21" s="28"/>
      <c r="I21" s="28"/>
      <c r="J21" s="28"/>
      <c r="K21" s="28"/>
      <c r="L21" s="28"/>
      <c r="M21" s="28"/>
      <c r="N21" s="28"/>
      <c r="O21" s="28"/>
      <c r="P21" s="28"/>
      <c r="Q21" s="28"/>
      <c r="R21" s="28"/>
      <c r="S21" s="28"/>
      <c r="T21" s="28"/>
      <c r="U21" s="28"/>
      <c r="V21" s="28"/>
      <c r="W21" s="28"/>
      <c r="X21" s="28"/>
      <c r="Y21" s="28"/>
      <c r="Z21" s="28"/>
    </row>
    <row r="22" spans="1:26" ht="14.25" customHeight="1">
      <c r="A22" s="28"/>
      <c r="B22" s="27" t="s">
        <v>114</v>
      </c>
      <c r="C22" s="27">
        <f t="shared" ref="C22:E22" si="1">MAX(C2:C20)</f>
        <v>100</v>
      </c>
      <c r="D22" s="27">
        <f t="shared" si="1"/>
        <v>100</v>
      </c>
      <c r="E22" s="27">
        <f t="shared" si="1"/>
        <v>100</v>
      </c>
      <c r="F22" s="32"/>
      <c r="H22" s="28"/>
      <c r="I22" s="28"/>
      <c r="J22" s="28"/>
      <c r="K22" s="28"/>
      <c r="L22" s="28"/>
      <c r="M22" s="28"/>
      <c r="N22" s="28"/>
      <c r="O22" s="28"/>
      <c r="P22" s="28"/>
      <c r="Q22" s="28"/>
      <c r="R22" s="28"/>
      <c r="S22" s="28"/>
      <c r="T22" s="28"/>
      <c r="U22" s="28"/>
      <c r="V22" s="28"/>
      <c r="W22" s="28"/>
      <c r="X22" s="28"/>
      <c r="Y22" s="28"/>
      <c r="Z22" s="28"/>
    </row>
    <row r="23" spans="1:26" ht="14.25" customHeight="1">
      <c r="A23" s="28"/>
      <c r="B23" s="27" t="s">
        <v>115</v>
      </c>
      <c r="C23" s="27">
        <f t="shared" ref="C23:E23" si="2">MIN(C2:C20)</f>
        <v>50</v>
      </c>
      <c r="D23" s="27">
        <f t="shared" si="2"/>
        <v>50</v>
      </c>
      <c r="E23" s="27">
        <f t="shared" si="2"/>
        <v>50</v>
      </c>
      <c r="F23" s="28"/>
      <c r="G23" s="28"/>
      <c r="H23" s="28"/>
      <c r="I23" s="28"/>
      <c r="J23" s="28"/>
      <c r="K23" s="28"/>
      <c r="L23" s="28"/>
      <c r="M23" s="28"/>
      <c r="N23" s="28"/>
      <c r="O23" s="28"/>
      <c r="P23" s="28"/>
      <c r="Q23" s="28"/>
      <c r="R23" s="28"/>
      <c r="S23" s="28"/>
      <c r="T23" s="28"/>
      <c r="U23" s="28"/>
      <c r="V23" s="28"/>
      <c r="W23" s="28"/>
      <c r="X23" s="28"/>
      <c r="Y23" s="28"/>
      <c r="Z23" s="28"/>
    </row>
    <row r="24" spans="1:26" ht="14.25" customHeight="1">
      <c r="A24" s="28"/>
      <c r="B24" s="27" t="s">
        <v>116</v>
      </c>
      <c r="C24" s="27">
        <f t="shared" ref="C24:E24" si="3">AVERAGE(C2:C20)</f>
        <v>84.21052631578948</v>
      </c>
      <c r="D24" s="27">
        <f t="shared" si="3"/>
        <v>89.473684210526315</v>
      </c>
      <c r="E24" s="27">
        <f t="shared" si="3"/>
        <v>86.84210526315789</v>
      </c>
      <c r="F24" s="28"/>
      <c r="G24" s="28"/>
      <c r="H24" s="28"/>
      <c r="I24" s="28"/>
      <c r="J24" s="28"/>
      <c r="K24" s="28"/>
      <c r="L24" s="28"/>
      <c r="M24" s="28"/>
      <c r="N24" s="28"/>
      <c r="O24" s="28"/>
      <c r="P24" s="28"/>
      <c r="Q24" s="28"/>
      <c r="R24" s="28"/>
      <c r="S24" s="28"/>
      <c r="T24" s="28"/>
      <c r="U24" s="28"/>
      <c r="V24" s="28"/>
      <c r="W24" s="28"/>
      <c r="X24" s="28"/>
      <c r="Y24" s="28"/>
      <c r="Z24" s="28"/>
    </row>
    <row r="25" spans="1:26" ht="14.25" customHeight="1">
      <c r="A25" s="28"/>
      <c r="B25" s="53" t="s">
        <v>117</v>
      </c>
      <c r="C25" s="42"/>
      <c r="D25" s="28"/>
      <c r="E25" s="28"/>
      <c r="F25" s="28"/>
      <c r="G25" s="28"/>
      <c r="H25" s="28"/>
      <c r="I25" s="28"/>
      <c r="J25" s="33"/>
      <c r="K25" s="28"/>
      <c r="L25" s="28"/>
      <c r="M25" s="28"/>
      <c r="N25" s="28"/>
      <c r="O25" s="28"/>
      <c r="P25" s="28"/>
      <c r="Q25" s="28"/>
      <c r="R25" s="28"/>
      <c r="S25" s="28"/>
      <c r="T25" s="28"/>
      <c r="U25" s="28"/>
      <c r="V25" s="28"/>
      <c r="W25" s="28"/>
      <c r="X25" s="28"/>
      <c r="Y25" s="28"/>
      <c r="Z25" s="28"/>
    </row>
    <row r="26" spans="1:26" ht="14.25" customHeight="1">
      <c r="A26" s="28"/>
      <c r="B26" s="34" t="s">
        <v>118</v>
      </c>
      <c r="C26" s="35" t="s">
        <v>119</v>
      </c>
      <c r="D26" s="28"/>
      <c r="E26" s="28"/>
      <c r="F26" s="28"/>
      <c r="G26" s="28"/>
      <c r="H26" s="28"/>
      <c r="I26" s="28"/>
      <c r="J26" s="28"/>
      <c r="K26" s="28"/>
      <c r="L26" s="28"/>
      <c r="M26" s="28"/>
      <c r="N26" s="28"/>
      <c r="O26" s="28"/>
      <c r="P26" s="28"/>
      <c r="Q26" s="28"/>
      <c r="R26" s="28"/>
      <c r="S26" s="28"/>
      <c r="T26" s="28"/>
      <c r="U26" s="28"/>
      <c r="V26" s="28"/>
      <c r="W26" s="28"/>
      <c r="X26" s="28"/>
      <c r="Y26" s="28"/>
      <c r="Z26" s="28"/>
    </row>
    <row r="27" spans="1:26" ht="14.25" customHeight="1">
      <c r="A27" s="28"/>
      <c r="B27" s="34" t="s">
        <v>120</v>
      </c>
      <c r="C27" s="35" t="s">
        <v>121</v>
      </c>
      <c r="D27" s="28"/>
      <c r="E27" s="28"/>
      <c r="F27" s="28"/>
      <c r="G27" s="28"/>
      <c r="H27" s="28"/>
      <c r="I27" s="28"/>
      <c r="J27" s="28"/>
      <c r="K27" s="28"/>
      <c r="L27" s="28"/>
      <c r="M27" s="28"/>
      <c r="N27" s="28"/>
      <c r="O27" s="28"/>
      <c r="P27" s="28"/>
      <c r="Q27" s="28"/>
      <c r="R27" s="28"/>
      <c r="S27" s="28"/>
      <c r="T27" s="28"/>
      <c r="U27" s="28"/>
      <c r="V27" s="28"/>
      <c r="W27" s="28"/>
      <c r="X27" s="28"/>
      <c r="Y27" s="28"/>
      <c r="Z27" s="28"/>
    </row>
    <row r="28" spans="1:26" ht="14.25" customHeight="1">
      <c r="A28" s="28"/>
      <c r="B28" s="34" t="s">
        <v>122</v>
      </c>
      <c r="C28" s="36" t="s">
        <v>123</v>
      </c>
      <c r="D28" s="28"/>
      <c r="E28" s="28"/>
      <c r="F28" s="28"/>
      <c r="G28" s="28"/>
      <c r="H28" s="28"/>
      <c r="I28" s="28"/>
      <c r="J28" s="28"/>
      <c r="K28" s="28"/>
      <c r="L28" s="28"/>
      <c r="M28" s="28"/>
      <c r="N28" s="28"/>
      <c r="O28" s="28"/>
      <c r="P28" s="28"/>
      <c r="Q28" s="28"/>
      <c r="R28" s="28"/>
      <c r="S28" s="28"/>
      <c r="T28" s="28"/>
      <c r="U28" s="28"/>
      <c r="V28" s="28"/>
      <c r="W28" s="28"/>
      <c r="X28" s="28"/>
      <c r="Y28" s="28"/>
      <c r="Z28" s="28"/>
    </row>
    <row r="29" spans="1:26" ht="14.25" customHeight="1">
      <c r="A29" s="28"/>
      <c r="B29" s="28"/>
      <c r="C29" s="22"/>
      <c r="D29" s="28"/>
      <c r="E29" s="28"/>
      <c r="F29" s="28"/>
      <c r="G29" s="28"/>
      <c r="H29" s="28"/>
      <c r="I29" s="28"/>
      <c r="J29" s="28"/>
      <c r="K29" s="28"/>
      <c r="L29" s="28"/>
      <c r="M29" s="28"/>
      <c r="N29" s="28"/>
      <c r="O29" s="28"/>
      <c r="P29" s="28"/>
      <c r="Q29" s="28"/>
      <c r="R29" s="28"/>
      <c r="S29" s="28"/>
      <c r="T29" s="28"/>
      <c r="U29" s="28"/>
      <c r="V29" s="28"/>
      <c r="W29" s="28"/>
      <c r="X29" s="28"/>
      <c r="Y29" s="28"/>
      <c r="Z29" s="28"/>
    </row>
    <row r="30" spans="1:26" ht="14.25" customHeight="1">
      <c r="A30" s="28"/>
      <c r="B30" s="28"/>
      <c r="C30" s="22"/>
      <c r="D30" s="28"/>
      <c r="E30" s="28"/>
      <c r="F30" s="28"/>
      <c r="G30" s="28"/>
      <c r="H30" s="28"/>
      <c r="I30" s="28"/>
      <c r="J30" s="28"/>
      <c r="K30" s="28"/>
      <c r="L30" s="28"/>
      <c r="M30" s="28"/>
      <c r="N30" s="28"/>
      <c r="O30" s="28"/>
      <c r="P30" s="28"/>
      <c r="Q30" s="28"/>
      <c r="R30" s="28"/>
      <c r="S30" s="28"/>
      <c r="T30" s="28"/>
      <c r="U30" s="28"/>
      <c r="V30" s="28"/>
      <c r="W30" s="28"/>
      <c r="X30" s="28"/>
      <c r="Y30" s="28"/>
      <c r="Z30" s="28"/>
    </row>
    <row r="31" spans="1:26" ht="14.25" customHeight="1">
      <c r="A31" s="28"/>
      <c r="B31" s="28"/>
      <c r="C31" s="22"/>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c r="A32" s="28"/>
      <c r="B32" s="37"/>
      <c r="C32" s="37"/>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c r="A33" s="28"/>
      <c r="B33" s="38"/>
      <c r="C33" s="3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1">
    <mergeCell ref="B25:C25"/>
  </mergeCells>
  <conditionalFormatting sqref="C29:C31">
    <cfRule type="containsText" dxfId="4" priority="1" operator="containsText" text="Bajo">
      <formula>NOT(ISERROR(SEARCH(("Bajo"),(C29))))</formula>
    </cfRule>
  </conditionalFormatting>
  <conditionalFormatting sqref="C29:C31">
    <cfRule type="containsText" dxfId="3" priority="2" operator="containsText" text="Bajo">
      <formula>NOT(ISERROR(SEARCH(("Bajo"),(C29))))</formula>
    </cfRule>
  </conditionalFormatting>
  <conditionalFormatting sqref="C26:C28">
    <cfRule type="containsText" dxfId="2" priority="3" operator="containsText" text="Alto">
      <formula>NOT(ISERROR(SEARCH(("Alto"),(C26))))</formula>
    </cfRule>
  </conditionalFormatting>
  <conditionalFormatting sqref="C26:C28">
    <cfRule type="containsText" dxfId="1" priority="4" operator="containsText" text="Medio">
      <formula>NOT(ISERROR(SEARCH(("Medio"),(C26))))</formula>
    </cfRule>
  </conditionalFormatting>
  <conditionalFormatting sqref="C26:C28">
    <cfRule type="containsText" dxfId="0" priority="5" operator="containsText" text="Bajo">
      <formula>NOT(ISERROR(SEARCH(("Bajo"),(C26))))</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Grupos de interes</vt:lpstr>
      <vt:lpstr>Influencia vs. Interés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2025-02-12T15:28:13Z</dcterms:modified>
</cp:coreProperties>
</file>