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D:\CORSALUD2023\DOCUMENTOS SIG\"/>
    </mc:Choice>
  </mc:AlternateContent>
  <xr:revisionPtr revIDLastSave="0" documentId="8_{EFD4EF48-13BE-41A8-A745-725E4F02C2BC}" xr6:coauthVersionLast="47" xr6:coauthVersionMax="47" xr10:uidLastSave="{00000000-0000-0000-0000-000000000000}"/>
  <bookViews>
    <workbookView xWindow="-120" yWindow="-120" windowWidth="20730" windowHeight="11160" xr2:uid="{BFD36781-B100-4275-9D7A-4BBA8A09B158}"/>
  </bookViews>
  <sheets>
    <sheet name="Identificación DOFA" sheetId="3" r:id="rId1"/>
    <sheet name="Análisis DOFA" sheetId="1" r:id="rId2"/>
    <sheet name="Líneas Estratégicas" sheetId="5" r:id="rId3"/>
    <sheet name="Posición Estratégica" sheetId="4" r:id="rId4"/>
    <sheet name="I" sheetId="2" r:id="rId5"/>
  </sheets>
  <externalReferences>
    <externalReference r:id="rId6"/>
    <externalReference r:id="rId7"/>
  </externalReferences>
  <definedNames>
    <definedName name="DEBILIDAD">'[1]DAFO 3'!$BD$15:$BD$17</definedName>
    <definedName name="EXTERNAS">'[1]DAFO 3'!$BD$25:$BD$28</definedName>
    <definedName name="FORTALEZAS">'[1]DAFO 3'!$BD$9:$BD$11</definedName>
    <definedName name="_xlnm.Print_Titles" localSheetId="1">'Análisis DOFA'!$1:$3</definedName>
    <definedName name="_xlnm.Print_Titles" localSheetId="0">'Identificación DOFA'!$1:$4</definedName>
    <definedName name="_xlnm.Print_Titles" localSheetId="2">'Líneas Estratégicas'!#REF!</definedName>
    <definedName name="_xlnm.Print_Titles" localSheetId="3">'Posición Estratégica'!$3:$4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 r="C23" i="1"/>
  <c r="C22" i="1"/>
  <c r="C21" i="1"/>
  <c r="C20" i="1"/>
  <c r="C19" i="1"/>
  <c r="C18" i="1"/>
  <c r="C17" i="1"/>
  <c r="G19" i="1"/>
  <c r="G18" i="1"/>
  <c r="G17" i="1"/>
  <c r="M14" i="4"/>
  <c r="J40" i="4"/>
  <c r="J24" i="4"/>
  <c r="M10" i="4"/>
  <c r="M11" i="4"/>
  <c r="M12" i="4"/>
  <c r="M13" i="4"/>
  <c r="M15" i="4"/>
  <c r="M16" i="4"/>
  <c r="M17" i="4"/>
  <c r="K10" i="4"/>
  <c r="K11" i="4"/>
  <c r="K12" i="4"/>
  <c r="K13" i="4"/>
  <c r="K14" i="4"/>
  <c r="K15" i="4"/>
  <c r="K16" i="4"/>
  <c r="K17" i="4"/>
  <c r="G7" i="5"/>
  <c r="G8" i="5"/>
  <c r="G9" i="5"/>
  <c r="G10" i="5"/>
  <c r="G11" i="5"/>
  <c r="G12" i="5"/>
  <c r="G13" i="5"/>
  <c r="G14" i="5"/>
  <c r="G6" i="5"/>
  <c r="C27" i="5"/>
  <c r="C28" i="5"/>
  <c r="C29" i="5"/>
  <c r="C30" i="5"/>
  <c r="C31" i="5"/>
  <c r="C32" i="5"/>
  <c r="C33" i="5"/>
  <c r="C34" i="5"/>
  <c r="C26" i="5"/>
  <c r="C17" i="5"/>
  <c r="C18" i="5"/>
  <c r="C19" i="5"/>
  <c r="C20" i="5"/>
  <c r="C21" i="5"/>
  <c r="C22" i="5"/>
  <c r="C23" i="5"/>
  <c r="C24" i="5"/>
  <c r="C16" i="5"/>
  <c r="G14" i="1"/>
  <c r="C12" i="1"/>
  <c r="C9" i="1"/>
  <c r="C8" i="1"/>
  <c r="C7" i="1"/>
  <c r="C6" i="1"/>
  <c r="E7" i="5"/>
  <c r="E8" i="5"/>
  <c r="G20" i="1"/>
  <c r="E9" i="5"/>
  <c r="G21" i="1"/>
  <c r="E10" i="5"/>
  <c r="G22" i="1"/>
  <c r="E11" i="5"/>
  <c r="G23" i="1"/>
  <c r="E12" i="5"/>
  <c r="G24" i="1"/>
  <c r="E13" i="5"/>
  <c r="G25" i="1"/>
  <c r="E14" i="5"/>
  <c r="C10" i="1"/>
  <c r="C11" i="1"/>
  <c r="C13" i="1"/>
  <c r="C14" i="1"/>
  <c r="E6" i="5"/>
  <c r="G7" i="1"/>
  <c r="G8" i="1"/>
  <c r="G9" i="1"/>
  <c r="G10" i="1"/>
  <c r="G11" i="1"/>
  <c r="G12" i="1"/>
  <c r="G13" i="1"/>
  <c r="G6" i="1"/>
  <c r="I40" i="4"/>
  <c r="M39" i="4"/>
  <c r="K39" i="4"/>
  <c r="M38" i="4"/>
  <c r="K38" i="4"/>
  <c r="M37" i="4"/>
  <c r="K37" i="4"/>
  <c r="M36" i="4"/>
  <c r="K36" i="4"/>
  <c r="M35" i="4"/>
  <c r="K35" i="4"/>
  <c r="M33" i="4"/>
  <c r="K33" i="4"/>
  <c r="M32" i="4"/>
  <c r="K32" i="4"/>
  <c r="M31" i="4"/>
  <c r="K31" i="4"/>
  <c r="M30" i="4"/>
  <c r="K30" i="4"/>
  <c r="M29" i="4"/>
  <c r="K29" i="4"/>
  <c r="I24" i="4"/>
  <c r="M23" i="4"/>
  <c r="K23" i="4"/>
  <c r="M22" i="4"/>
  <c r="K22" i="4"/>
  <c r="M21" i="4"/>
  <c r="K21" i="4"/>
  <c r="M20" i="4"/>
  <c r="K20" i="4"/>
  <c r="M19" i="4"/>
  <c r="K19" i="4"/>
  <c r="M9" i="4"/>
  <c r="K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82AFFEBF-0837-49F9-8861-2D852838A6D9}">
      <text>
        <r>
          <rPr>
            <b/>
            <sz val="9"/>
            <color indexed="16"/>
            <rFont val="Tahoma"/>
            <family val="2"/>
          </rPr>
          <t>EVALUACIÓN DE LA POSICIÓN ESTRATÉGICA
DE LA EMPRESA en cada factor
Elige de la lista</t>
        </r>
      </text>
    </comment>
    <comment ref="J7" authorId="0" shapeId="0" xr:uid="{4E077D12-7942-4088-B45B-D236BC4A876B}">
      <text>
        <r>
          <rPr>
            <b/>
            <sz val="9"/>
            <color indexed="16"/>
            <rFont val="Tahoma"/>
            <family val="2"/>
          </rPr>
          <t xml:space="preserve">En la columna de la izquierda pon el
% de IMPORTANCIA DE CADA FACTOR
</t>
        </r>
        <r>
          <rPr>
            <sz val="8"/>
            <color indexed="10"/>
            <rFont val="Tahoma"/>
            <family val="2"/>
          </rPr>
          <t>Ten en cuenta que el total no puede 
superar el 100% (incluyendo las dos secciones)</t>
        </r>
      </text>
    </comment>
    <comment ref="M7" authorId="0" shapeId="0" xr:uid="{FC1759EB-FA06-4226-A210-B15DD565B620}">
      <text>
        <r>
          <rPr>
            <b/>
            <sz val="9"/>
            <color indexed="16"/>
            <rFont val="Tahoma"/>
            <family val="2"/>
          </rPr>
          <t xml:space="preserve">VALORACIÓN PONDERADA
</t>
        </r>
        <r>
          <rPr>
            <sz val="9"/>
            <color indexed="16"/>
            <rFont val="Tahoma"/>
            <family val="2"/>
          </rPr>
          <t>Posición X % importancia</t>
        </r>
      </text>
    </comment>
    <comment ref="I9" authorId="0" shapeId="0" xr:uid="{B516E861-4168-44E1-8D08-11F5BC2209DF}">
      <text>
        <r>
          <rPr>
            <b/>
            <sz val="9"/>
            <color indexed="16"/>
            <rFont val="Tahoma"/>
            <family val="2"/>
          </rPr>
          <t>MF: Posición MUY FUERTE
F: Posición FUERTE
M: Posición MEDIA</t>
        </r>
      </text>
    </comment>
    <comment ref="I19" authorId="0" shapeId="0" xr:uid="{B578B963-9834-41FD-A31A-2699539D5172}">
      <text>
        <r>
          <rPr>
            <b/>
            <sz val="9"/>
            <color indexed="16"/>
            <rFont val="Tahoma"/>
            <family val="2"/>
          </rPr>
          <t>MD: Posición MUY DÉBIL
D: Posición DÉBIL
M: Posición MEDIA</t>
        </r>
      </text>
    </comment>
    <comment ref="I27" authorId="0" shapeId="0" xr:uid="{3545DE7E-8275-4FAF-A333-4A333DD7893E}">
      <text>
        <r>
          <rPr>
            <b/>
            <sz val="9"/>
            <color indexed="16"/>
            <rFont val="Tahoma"/>
            <family val="2"/>
          </rPr>
          <t>EVALUACIÓN DE LA SITUACIÓN
DE CADA FACTOR CRÍTICO Y
DE SU INCIDENCIA EN LA EMPRESA
Elige de la lista</t>
        </r>
      </text>
    </comment>
    <comment ref="J27" authorId="0" shapeId="0" xr:uid="{DDE7A9B6-1E11-4493-A107-E8D30A87DEF8}">
      <text>
        <r>
          <rPr>
            <b/>
            <sz val="9"/>
            <color indexed="16"/>
            <rFont val="Tahoma"/>
            <family val="2"/>
          </rPr>
          <t xml:space="preserve">En la columna de la izquierda pon el
% de IMPORTANCIA DE CADA FACTOR
</t>
        </r>
        <r>
          <rPr>
            <sz val="8"/>
            <color indexed="10"/>
            <rFont val="Tahoma"/>
            <family val="2"/>
          </rPr>
          <t>Ten en cuenta que el total no puede 
superar el 100% (incluyendo las dos secciones)</t>
        </r>
      </text>
    </comment>
    <comment ref="M27" authorId="0" shapeId="0" xr:uid="{F610EDCE-2494-4AF5-8E0C-2EA5E4C9CA9D}">
      <text>
        <r>
          <rPr>
            <b/>
            <sz val="9"/>
            <color indexed="16"/>
            <rFont val="Tahoma"/>
            <family val="2"/>
          </rPr>
          <t xml:space="preserve">VALORACIÓN PONDERADA
</t>
        </r>
        <r>
          <rPr>
            <sz val="9"/>
            <color indexed="16"/>
            <rFont val="Tahoma"/>
            <family val="2"/>
          </rPr>
          <t>Posición X % importancia</t>
        </r>
      </text>
    </comment>
    <comment ref="I29" authorId="0" shapeId="0" xr:uid="{9CCAF816-C794-4B27-9229-E9FC3F146848}">
      <text>
        <r>
          <rPr>
            <b/>
            <sz val="9"/>
            <color indexed="16"/>
            <rFont val="Tahoma"/>
            <family val="2"/>
          </rPr>
          <t>MF: Muy fuerte
F: Fuerte
M:Media
D: Débil</t>
        </r>
      </text>
    </comment>
    <comment ref="I35" authorId="0" shapeId="0" xr:uid="{3A3033F9-DC48-437F-A0DF-81445747EE7B}">
      <text>
        <r>
          <rPr>
            <b/>
            <sz val="9"/>
            <color indexed="16"/>
            <rFont val="Tahoma"/>
            <family val="2"/>
          </rPr>
          <t>MF: Muy fuerte
F: Fuerte
M:Media
D: Débil</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B7CFD6-C989-4FDD-B752-593424C37202}" keepAlive="1" name="Consulta - Tabla1" description="Conexión a la consulta 'Tabla1' en el libro." type="5" refreshedVersion="0"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<sst xmlns="http://schemas.openxmlformats.org/spreadsheetml/2006/main" count="201" uniqueCount="94">
  <si>
    <t xml:space="preserve">GESTIÓN DE TALENTO HUMANO 
</t>
  </si>
  <si>
    <t>Código:</t>
  </si>
  <si>
    <t>GTH-F-58</t>
  </si>
  <si>
    <t>Versión:</t>
  </si>
  <si>
    <t>IDENTIFICACION D.O.F.A</t>
  </si>
  <si>
    <t>Página:</t>
  </si>
  <si>
    <t>INTERNAS</t>
  </si>
  <si>
    <t>D</t>
  </si>
  <si>
    <t>Debilidades</t>
  </si>
  <si>
    <t>F</t>
  </si>
  <si>
    <t>Fortalezas</t>
  </si>
  <si>
    <r>
      <t>Deficiencias en la convocatoria y/o entrenamiento a los equipos de apoyo del SST, para resp</t>
    </r>
    <r>
      <rPr>
        <sz val="11"/>
        <rFont val="Century Gothic"/>
        <family val="2"/>
      </rPr>
      <t>ues</t>
    </r>
    <r>
      <rPr>
        <sz val="11"/>
        <color theme="1"/>
        <rFont val="Century Gothic"/>
        <family val="2"/>
      </rPr>
      <t>ta ante Emergencias</t>
    </r>
  </si>
  <si>
    <t>Compromiso de la Alta Dirección, para la implementación del SGSST, representado en la asignación de responsabilidades y recursos</t>
  </si>
  <si>
    <t>Deficiencias en la Cultura del Autocuidado, por parte de la Comunidad de estudiantes en escenarios de práctica</t>
  </si>
  <si>
    <t>Idoneidad de los equipos de trabajo responsables de la Coordinación de acciones del SGSST</t>
  </si>
  <si>
    <t>Comités COPASST y CCL, con alto nivel de compromiso y desempeño</t>
  </si>
  <si>
    <t>Acciones de mejoramiento orientadas al cumplimiento de estándares mínimos vigentes</t>
  </si>
  <si>
    <t>Apoyo de equipos de trabajo, para la implementación y cumplimiento del SGSST</t>
  </si>
  <si>
    <t>Conocimiento y comprensión de los requisitos legales, por parte del equipo de trabajo de SST</t>
  </si>
  <si>
    <t>Posicionamietnto de la unidad de SST, ante la comunidad universitaria</t>
  </si>
  <si>
    <t>Fomento del cumplimiento de requisitos legales aplicables al SST, por parte de las Directivas Institucionales</t>
  </si>
  <si>
    <t>ICONTEC "Certificación en Operaciones Bioseguras"</t>
  </si>
  <si>
    <t>EXTERNAS</t>
  </si>
  <si>
    <t>A</t>
  </si>
  <si>
    <t>Amenazas</t>
  </si>
  <si>
    <t>O</t>
  </si>
  <si>
    <t>Oportunidades</t>
  </si>
  <si>
    <t>Deficiencias en la Coordinación con entidades vecinas, para establecer el plan de ayuda mutua</t>
  </si>
  <si>
    <t>Participación de la UCM, como integrante del Comité Local del SST de Manizales</t>
  </si>
  <si>
    <t>Proliferación de fuentes de contagio que desencadenan en epidemias o pandemias</t>
  </si>
  <si>
    <t>Fortalecimiento de la gestión del área de inspección y vigilancia, de MINTRABAJO</t>
  </si>
  <si>
    <t>Inestabilidad en las políticas, debido a la falta de continuidad de las mismas, de un gobierno a otro</t>
  </si>
  <si>
    <t>Posicionamiento de la UCM, con el proyecto de certificación de estándar ISO 45001:2018</t>
  </si>
  <si>
    <t xml:space="preserve">Cambios en el marco normativo y regulatorio para la Educación Superior </t>
  </si>
  <si>
    <t>Generación de ambientes de trabajos sanos y seguros</t>
  </si>
  <si>
    <t>Elaboró</t>
  </si>
  <si>
    <t>Revisó</t>
  </si>
  <si>
    <t>Aprobó</t>
  </si>
  <si>
    <t>Fecha de vigencia</t>
  </si>
  <si>
    <t>Líder SG-SST</t>
  </si>
  <si>
    <t>Dirección de Aseguramiento de la Calidad                                                                        Líder SIG</t>
  </si>
  <si>
    <t>Consejo de Rectoría</t>
  </si>
  <si>
    <t>Septiembre de 2022</t>
  </si>
  <si>
    <t>CONTROL DE CAMBIOS</t>
  </si>
  <si>
    <t>FECHA</t>
  </si>
  <si>
    <t>VERSIÓN</t>
  </si>
  <si>
    <t>ÍTEM</t>
  </si>
  <si>
    <t>MODIFICACIÓN</t>
  </si>
  <si>
    <t>ANÁLISIS DOFA</t>
  </si>
  <si>
    <t>IMPORTANCIA</t>
  </si>
  <si>
    <t>Columna1</t>
  </si>
  <si>
    <t>Media</t>
  </si>
  <si>
    <t>Muy Fuerte</t>
  </si>
  <si>
    <t>Fuerte</t>
  </si>
  <si>
    <t xml:space="preserve">GESTIÓN DE TALENTO HUMANO </t>
  </si>
  <si>
    <t xml:space="preserve"> LINEAS ESTRATÉGICAS DOFA</t>
  </si>
  <si>
    <r>
      <rPr>
        <b/>
        <sz val="48"/>
        <color theme="1" tint="0.14999847407452621"/>
        <rFont val="Arial"/>
        <family val="2"/>
      </rPr>
      <t>DOFA</t>
    </r>
    <r>
      <rPr>
        <b/>
        <sz val="48"/>
        <color theme="6" tint="0.59999389629810485"/>
        <rFont val="Arial"/>
        <family val="2"/>
      </rPr>
      <t xml:space="preserve">
</t>
    </r>
    <r>
      <rPr>
        <b/>
        <sz val="12"/>
        <color theme="6" tint="0.59999389629810485"/>
        <rFont val="Arial"/>
        <family val="2"/>
      </rPr>
      <t xml:space="preserve">Cuatro líneas estratégicas:
1- Fortalezas + oportunidades: </t>
    </r>
    <r>
      <rPr>
        <b/>
        <sz val="14"/>
        <color theme="1" tint="0.14999847407452621"/>
        <rFont val="Arial"/>
        <family val="2"/>
      </rPr>
      <t>Estrategias ofensivas.</t>
    </r>
    <r>
      <rPr>
        <b/>
        <sz val="12"/>
        <color theme="6" tint="0.59999389629810485"/>
        <rFont val="Arial"/>
        <family val="2"/>
      </rPr>
      <t xml:space="preserve">
2- Fortalezas + Amenazas: </t>
    </r>
    <r>
      <rPr>
        <b/>
        <sz val="14"/>
        <color theme="1" tint="0.14999847407452621"/>
        <rFont val="Arial"/>
        <family val="2"/>
      </rPr>
      <t>Estrategias defensivas.</t>
    </r>
    <r>
      <rPr>
        <b/>
        <sz val="12"/>
        <color theme="6" tint="0.59999389629810485"/>
        <rFont val="Arial"/>
        <family val="2"/>
      </rPr>
      <t xml:space="preserve">
3- Debilidades + Oportunidades: </t>
    </r>
    <r>
      <rPr>
        <b/>
        <sz val="14"/>
        <color theme="1" tint="0.14999847407452621"/>
        <rFont val="Arial"/>
        <family val="2"/>
      </rPr>
      <t>Reorientación.</t>
    </r>
    <r>
      <rPr>
        <b/>
        <sz val="12"/>
        <color theme="6" tint="0.59999389629810485"/>
        <rFont val="Arial"/>
        <family val="2"/>
      </rPr>
      <t xml:space="preserve">
4- Debilidades + Amenazas: </t>
    </r>
    <r>
      <rPr>
        <b/>
        <sz val="14"/>
        <color theme="1" tint="0.14999847407452621"/>
        <rFont val="Arial"/>
        <family val="2"/>
      </rPr>
      <t>Estrategias para sobrevivir.</t>
    </r>
  </si>
  <si>
    <r>
      <t xml:space="preserve">Estrategias OFENSIVAS
</t>
    </r>
    <r>
      <rPr>
        <b/>
        <sz val="14"/>
        <color theme="1" tint="0.14999847407452621"/>
        <rFont val="Arial"/>
        <family val="2"/>
      </rPr>
      <t>(USAR Fortalezas para APROVECHAR Oportunidades)</t>
    </r>
  </si>
  <si>
    <r>
      <t xml:space="preserve">Estrategias DEFENSIVAS
</t>
    </r>
    <r>
      <rPr>
        <b/>
        <sz val="14"/>
        <color theme="1" tint="0.14999847407452621"/>
        <rFont val="Arial"/>
        <family val="2"/>
      </rPr>
      <t>(USAR Fortalezas para EVITAR o REDUCIR impacto de Amenazas)</t>
    </r>
  </si>
  <si>
    <t>1. Apalancar la Certificación ISO 45001:2018, en los aprendizajes organizacionales obtenidos en los reconocimientos de estándares de Bioseguridad y aprovechando el compromiso de la Alta Dirección, representado en la asignación de responsabilidades y recursos
2. Aprovechar el fortalecimiento progresivo de MINTRABAJO, en las áreas de inspeción y vigilancia, para retar a los distintos equipos de trabajo de SST de la UCM, para continuar mejorando y orientándose al aseguramiento de los requisitos legales aplicables
3. Potenciar la representación de la UCM en el COLOSST de Manizales, comunicando a la comunidad universitaria, las ideas y/o proyectos propuestos allí, con el aval de la Alta DIrección</t>
  </si>
  <si>
    <t>1.  Liderar en compañía de la Alta Dirección, encuentros "vecinales" que puedan identificar las potencialidades de cada organización, para el apoyo y/o respuesta conjunta ante una emergencia del sector
2. Continuar la aplicación de las buenas prácticas de Bioseguridad pertinentes, con la responsabilidad que representa la presencia permanente de estudiantes de distintas regiones del país, incluso de otros países
3. Orientar cada vez más, la adopción de políticas de seguridad laboral, con enfoque universal, que eviten la inestabilidad propia de los cambios de gobierno nacional o local</t>
  </si>
  <si>
    <r>
      <t xml:space="preserve">Estrategias REORIENTACIÓN
</t>
    </r>
    <r>
      <rPr>
        <b/>
        <sz val="14"/>
        <color theme="1" tint="0.14999847407452621"/>
        <rFont val="Arial"/>
        <family val="2"/>
      </rPr>
      <t>(MINIMIZAR Debilidades para APROVECHAR Oportunidades)</t>
    </r>
  </si>
  <si>
    <r>
      <t xml:space="preserve">Estrategias SUPERVIVENCIA
</t>
    </r>
    <r>
      <rPr>
        <b/>
        <sz val="14"/>
        <color theme="1" tint="0.14999847407452621"/>
        <rFont val="Arial"/>
        <family val="2"/>
      </rPr>
      <t>(MINIMIZAR Debilidades y EVITAR las Amenazas)</t>
    </r>
  </si>
  <si>
    <t>1. Generar espacios de comunicación con la comunidad estudiantil de práctica, en donde se potencialicen los incidentes y accidentes, como Lecciones Aprendidas, como parte de las Acciones de Participación en el SGSST
2. Gestionar incentivos de participación de la comunidad universitaria, en los equipos de apoyos de emergencia, que sean liderados por el COLOSST y la Alcaldía de Manizales</t>
  </si>
  <si>
    <t>1. Generar comunicaciones periódicas ante la comunidad universitaria, sobre casos de éxito en el Autocuidado de la UCM y de la ciudad
2. Promover encuentros periódicos de los equipos de apoyo de emergencias, de las organizaciones más representativas del sector, con el fin de ir avanzando en la implementación del Plan de Ayuda Mutua</t>
  </si>
  <si>
    <t>Dirección de Aseguramiento de la Calidad                                                                                                                                                                                                                    Líder SIG</t>
  </si>
  <si>
    <t xml:space="preserve">  ANÁLISIS de la SITUACION (DOFA)</t>
  </si>
  <si>
    <t>Análisis de la SITUACIÓN INTERNA</t>
  </si>
  <si>
    <t xml:space="preserve"> </t>
  </si>
  <si>
    <t>FACTORES CRÍTICOS PARA EL ÉXITO</t>
  </si>
  <si>
    <t>POSICIÓN</t>
  </si>
  <si>
    <t>% Importancia para ÉXITO</t>
  </si>
  <si>
    <t>VALORACIÓN</t>
  </si>
  <si>
    <t>FORTALEZAS</t>
  </si>
  <si>
    <t>Compromiso de la alta dirección, para la implementación del SG-SST, representado en la asignación de responsabilidades y recursos.</t>
  </si>
  <si>
    <t>MF</t>
  </si>
  <si>
    <t>Conocimiento y comprensión de los requisitos legales, por part del equipo de trabajo de SST</t>
  </si>
  <si>
    <t>Posicionamietnto de la unidad de SST, ante la comunidad universitaria relacionada</t>
  </si>
  <si>
    <t>Fomento del cumplimiento de requisitos legales aplicables al SST, por parte de las Directivas</t>
  </si>
  <si>
    <t>Reconocimiento en buenas prácticas de Bioseguridad COVID-19, con el Certificado ICONTEC</t>
  </si>
  <si>
    <t>DEBILIDADES</t>
  </si>
  <si>
    <t>Deficiencias en la Cultura del Autocuidado, por parte de la Comunidad Estudiantil de Práctica</t>
  </si>
  <si>
    <t>Análisis de la SITUACIÓN EXTERNA</t>
  </si>
  <si>
    <t>VALOR</t>
  </si>
  <si>
    <t>OPORTUNIDADES</t>
  </si>
  <si>
    <t>Participación de la UCM, como integrante del comité local de SST de Manizales</t>
  </si>
  <si>
    <t>Fortalecimiento de la gestión del area de inspección y vigilancia de MINTRABAJO</t>
  </si>
  <si>
    <t>Fortalecimiento de la UCM con el proyecto de certificación de estandar ISO 45001-2018</t>
  </si>
  <si>
    <t>AMENAZAS</t>
  </si>
  <si>
    <t>Deficiencia en la coordinación con entidades vecinas, para establecer el plan de ayuda mutua</t>
  </si>
  <si>
    <t>Profeliferación de fuentes de contagio que desencadenan en epidemias o pandemias.</t>
  </si>
  <si>
    <t>Posición Estratégica Actual - DOFA</t>
  </si>
  <si>
    <t>Importancia</t>
  </si>
  <si>
    <t>Debil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</si>
</sst>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0"/>
      <color theme="1"/>
      <name val="Arial"/>
      <family val="2"/>
    </font>
    <font>
      <sz val="11"/>
      <color theme="0"/>
      <name val="Calibri"/>
      <family val="2"/>
      <scheme val="minor"/>
    </font>
    <font>
      <sz val="11"/>
      <color rgb="FF9C5700"/>
      <name val="Calibri"/>
      <family val="2"/>
      <scheme val="minor"/>
    </font>
    <font>
      <sz val="11"/>
      <name val="Tahoma"/>
      <family val="2"/>
    </font>
    <font>
      <sz val="8"/>
      <name val="Arial"/>
      <family val="2"/>
    </font>
    <font>
      <b/>
      <sz val="14"/>
      <color theme="0"/>
      <name val="Tahoma"/>
      <family val="2"/>
    </font>
    <font>
      <b/>
      <sz val="9"/>
      <color indexed="16"/>
      <name val="Tahoma"/>
      <family val="2"/>
    </font>
    <font>
      <sz val="8"/>
      <color indexed="10"/>
      <name val="Tahoma"/>
      <family val="2"/>
    </font>
    <font>
      <sz val="9"/>
      <color indexed="16"/>
      <name val="Tahoma"/>
      <family val="2"/>
    </font>
    <font>
      <sz val="10"/>
      <color theme="0"/>
      <name val="Arial"/>
      <family val="2"/>
    </font>
    <font>
      <sz val="11"/>
      <color theme="1"/>
      <name val="Arial"/>
      <family val="2"/>
    </font>
    <font>
      <sz val="11"/>
      <color rgb="FF9C5700"/>
      <name val="Arial"/>
      <family val="2"/>
    </font>
    <font>
      <sz val="10"/>
      <name val="Arial"/>
      <family val="2"/>
    </font>
    <font>
      <sz val="10"/>
      <color theme="1" tint="0.14999847407452621"/>
      <name val="Arial"/>
      <family val="2"/>
    </font>
    <font>
      <sz val="14"/>
      <color theme="1" tint="0.14999847407452621"/>
      <name val="Arial"/>
      <family val="2"/>
    </font>
    <font>
      <b/>
      <sz val="28"/>
      <color theme="0"/>
      <name val="Arial"/>
      <family val="2"/>
    </font>
    <font>
      <b/>
      <sz val="16"/>
      <color theme="0"/>
      <name val="Arial"/>
      <family val="2"/>
    </font>
    <font>
      <b/>
      <sz val="14"/>
      <color theme="0" tint="-0.499984740745262"/>
      <name val="Arial"/>
      <family val="2"/>
    </font>
    <font>
      <sz val="12"/>
      <color theme="1" tint="0.14999847407452621"/>
      <name val="Arial"/>
      <family val="2"/>
    </font>
    <font>
      <sz val="8"/>
      <color theme="1"/>
      <name val="Arial"/>
      <family val="2"/>
    </font>
    <font>
      <sz val="12"/>
      <name val="Arial"/>
      <family val="2"/>
    </font>
    <font>
      <b/>
      <sz val="48"/>
      <color theme="6" tint="0.59999389629810485"/>
      <name val="Arial"/>
      <family val="2"/>
    </font>
    <font>
      <b/>
      <sz val="48"/>
      <color theme="1" tint="0.14999847407452621"/>
      <name val="Arial"/>
      <family val="2"/>
    </font>
    <font>
      <b/>
      <sz val="12"/>
      <color theme="6" tint="0.59999389629810485"/>
      <name val="Arial"/>
      <family val="2"/>
    </font>
    <font>
      <b/>
      <sz val="14"/>
      <color theme="1" tint="0.14999847407452621"/>
      <name val="Arial"/>
      <family val="2"/>
    </font>
    <font>
      <b/>
      <sz val="18"/>
      <color theme="1" tint="0.14999847407452621"/>
      <name val="Arial"/>
      <family val="2"/>
    </font>
    <font>
      <sz val="8"/>
      <color rgb="FF9C6500"/>
      <name val="Arial"/>
      <family val="2"/>
    </font>
    <font>
      <sz val="11"/>
      <name val="Arial"/>
      <family val="2"/>
    </font>
    <font>
      <b/>
      <sz val="10"/>
      <name val="Arial"/>
      <family val="2"/>
    </font>
    <font>
      <sz val="10"/>
      <name val="Segoe UI"/>
      <family val="2"/>
    </font>
    <font>
      <b/>
      <sz val="11"/>
      <color theme="1"/>
      <name val="Arial"/>
      <family val="2"/>
    </font>
    <font>
      <b/>
      <sz val="14"/>
      <color theme="1"/>
      <name val="Arial"/>
      <family val="2"/>
    </font>
    <font>
      <b/>
      <sz val="18"/>
      <name val="Arial"/>
      <family val="2"/>
    </font>
    <font>
      <sz val="11"/>
      <color rgb="FF000000"/>
      <name val="Century Gothic"/>
      <family val="2"/>
    </font>
    <font>
      <b/>
      <sz val="12"/>
      <name val="Century Gothic"/>
      <family val="2"/>
    </font>
    <font>
      <b/>
      <sz val="11"/>
      <color rgb="FF000000"/>
      <name val="Century Gothic"/>
      <family val="2"/>
    </font>
    <font>
      <b/>
      <sz val="11"/>
      <color theme="1"/>
      <name val="Century Gothic"/>
      <family val="2"/>
    </font>
    <font>
      <sz val="11"/>
      <color theme="1"/>
      <name val="Century Gothic"/>
      <family val="2"/>
    </font>
    <font>
      <sz val="12"/>
      <name val="Century Gothic"/>
      <family val="2"/>
    </font>
    <font>
      <sz val="11"/>
      <name val="Century Gothic"/>
      <family val="2"/>
    </font>
    <font>
      <sz val="11"/>
      <color theme="1" tint="0.14999847407452621"/>
      <name val="Century Gothic"/>
      <family val="2"/>
    </font>
    <font>
      <b/>
      <sz val="11"/>
      <color theme="0" tint="-0.499984740745262"/>
      <name val="Century Gothic"/>
      <family val="2"/>
    </font>
    <font>
      <b/>
      <sz val="11"/>
      <color theme="6" tint="-0.249977111117893"/>
      <name val="Century Gothic"/>
      <family val="2"/>
    </font>
    <font>
      <b/>
      <sz val="11"/>
      <name val="Century Gothic"/>
      <family val="2"/>
    </font>
    <font>
      <b/>
      <sz val="11"/>
      <color theme="2" tint="-0.89999084444715716"/>
      <name val="Century Gothic"/>
      <family val="2"/>
    </font>
    <font>
      <b/>
      <sz val="11"/>
      <color theme="0"/>
      <name val="Century Gothic"/>
      <family val="2"/>
    </font>
    <font>
      <b/>
      <sz val="11"/>
      <color theme="2" tint="-0.749992370372631"/>
      <name val="Century Gothic"/>
      <family val="2"/>
    </font>
    <font>
      <sz val="11"/>
      <color theme="0"/>
      <name val="Century Gothic"/>
      <family val="2"/>
    </font>
    <font>
      <b/>
      <sz val="11"/>
      <color theme="6" tint="0.79998168889431442"/>
      <name val="Century Gothic"/>
      <family val="2"/>
    </font>
    <font>
      <b/>
      <sz val="11"/>
      <color rgb="FFFF0000"/>
      <name val="Century Gothic"/>
      <family val="2"/>
    </font>
    <font>
      <sz val="11"/>
      <color theme="6" tint="0.79998168889431442"/>
      <name val="Century Gothic"/>
      <family val="2"/>
    </font>
  </fonts>
  <fills count="24">
    <fill>
      <patternFill patternType="none"/>
    </fill>
    <fill>
      <patternFill patternType="gray125"/>
    </fill>
    <fill>
      <patternFill patternType="solid">
        <fgColor rgb="FF091744"/>
        <bgColor indexed="64"/>
      </patternFill>
    </fill>
    <fill>
      <patternFill patternType="solid">
        <fgColor theme="0"/>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7" tint="0.79998168889431442"/>
        <bgColor indexed="65"/>
      </patternFill>
    </fill>
    <fill>
      <patternFill patternType="solid">
        <fgColor rgb="FFEBF1DE"/>
        <bgColor rgb="FFEBF1DE"/>
      </patternFill>
    </fill>
    <fill>
      <patternFill patternType="solid">
        <fgColor theme="6" tint="-0.499984740745262"/>
        <bgColor theme="6" tint="-0.499984740745262"/>
      </patternFill>
    </fill>
    <fill>
      <patternFill patternType="solid">
        <fgColor rgb="FFFFFFCC"/>
        <bgColor rgb="FFEBF1DE"/>
      </patternFill>
    </fill>
    <fill>
      <patternFill patternType="solid">
        <fgColor rgb="FFFFFFCC"/>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8" tint="0.79998168889431442"/>
        <bgColor theme="6" tint="-0.499984740745262"/>
      </patternFill>
    </fill>
    <fill>
      <patternFill patternType="solid">
        <fgColor theme="7" tint="0.79998168889431442"/>
        <bgColor rgb="FFEBF1DE"/>
      </patternFill>
    </fill>
    <fill>
      <patternFill patternType="solid">
        <fgColor theme="7" tint="0.79998168889431442"/>
        <bgColor indexed="64"/>
      </patternFill>
    </fill>
    <fill>
      <patternFill patternType="solid">
        <fgColor theme="4"/>
        <bgColor indexed="64"/>
      </patternFill>
    </fill>
    <fill>
      <patternFill patternType="solid">
        <fgColor rgb="FF339933"/>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9999FF"/>
        <bgColor indexed="64"/>
      </patternFill>
    </fill>
    <fill>
      <patternFill patternType="solid">
        <fgColor theme="8" tint="0.79998168889431442"/>
        <bgColor indexed="64"/>
      </patternFill>
    </fill>
    <fill>
      <patternFill patternType="solid">
        <fgColor rgb="FFD9D9D9"/>
        <bgColor indexed="64"/>
      </patternFill>
    </fill>
  </fills>
  <borders count="85">
    <border>
      <left/>
      <right/>
      <top/>
      <bottom/>
      <diagonal/>
    </border>
    <border>
      <left style="thin">
        <color theme="6" tint="-0.499984740745262"/>
      </left>
      <right style="thin">
        <color theme="6" tint="-0.499984740745262"/>
      </right>
      <top style="thick">
        <color theme="6" tint="-0.499984740745262"/>
      </top>
      <bottom style="thick">
        <color theme="6" tint="-0.499984740745262"/>
      </bottom>
      <diagonal/>
    </border>
    <border>
      <left/>
      <right/>
      <top style="thin">
        <color theme="0" tint="-0.14996795556505021"/>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style="thin">
        <color theme="0" tint="-0.1499679555650502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thin">
        <color indexed="23"/>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right/>
      <top/>
      <bottom style="thin">
        <color theme="6" tint="0.39994506668294322"/>
      </bottom>
      <diagonal/>
    </border>
    <border>
      <left/>
      <right/>
      <top style="thin">
        <color theme="0" tint="-0.14996795556505021"/>
      </top>
      <bottom style="thin">
        <color theme="0" tint="-0.14996795556505021"/>
      </bottom>
      <diagonal/>
    </border>
    <border>
      <left/>
      <right/>
      <top style="thin">
        <color theme="0" tint="-0.14996795556505021"/>
      </top>
      <bottom style="hair">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theme="1" tint="0.499984740745262"/>
      </bottom>
      <diagonal/>
    </border>
    <border>
      <left/>
      <right style="medium">
        <color indexed="64"/>
      </right>
      <top style="medium">
        <color theme="1" tint="0.499984740745262"/>
      </top>
      <bottom/>
      <diagonal/>
    </border>
    <border>
      <left style="medium">
        <color indexed="64"/>
      </left>
      <right/>
      <top style="medium">
        <color indexed="64"/>
      </top>
      <bottom style="medium">
        <color theme="1" tint="0.499984740745262"/>
      </bottom>
      <diagonal/>
    </border>
    <border>
      <left style="medium">
        <color indexed="64"/>
      </left>
      <right/>
      <top/>
      <bottom style="hair">
        <color theme="0" tint="-0.24994659260841701"/>
      </bottom>
      <diagonal/>
    </border>
    <border>
      <left style="medium">
        <color indexed="64"/>
      </left>
      <right/>
      <top style="medium">
        <color theme="1"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theme="0" tint="-4.9989318521683403E-2"/>
      </top>
      <bottom style="thin">
        <color theme="0" tint="-0.14996795556505021"/>
      </bottom>
      <diagonal/>
    </border>
    <border>
      <left/>
      <right style="medium">
        <color indexed="64"/>
      </right>
      <top style="thin">
        <color theme="0" tint="-4.9989318521683403E-2"/>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theme="1" tint="0.499984740745262"/>
      </left>
      <right style="thin">
        <color theme="1" tint="0.499984740745262"/>
      </right>
      <top/>
      <bottom style="thin">
        <color theme="1"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4">
    <xf numFmtId="0" fontId="0" fillId="0" borderId="0"/>
    <xf numFmtId="0" fontId="3" fillId="5" borderId="0" applyNumberFormat="0" applyBorder="0" applyAlignment="0" applyProtection="0"/>
    <xf numFmtId="0" fontId="4" fillId="8" borderId="0" applyFont="0" applyBorder="0" applyAlignment="0"/>
    <xf numFmtId="0" fontId="6" fillId="9" borderId="1">
      <alignment horizontal="center" vertical="center"/>
    </xf>
  </cellStyleXfs>
  <cellXfs count="356">
    <xf numFmtId="0" fontId="0" fillId="0" borderId="0" xfId="0"/>
    <xf numFmtId="0" fontId="0" fillId="3" borderId="0" xfId="0" applyFill="1"/>
    <xf numFmtId="0" fontId="2" fillId="2" borderId="0" xfId="0" applyFont="1" applyFill="1"/>
    <xf numFmtId="0" fontId="5" fillId="15" borderId="10" xfId="2" applyFont="1" applyFill="1" applyBorder="1" applyAlignment="1"/>
    <xf numFmtId="0" fontId="5" fillId="15" borderId="13" xfId="2" applyFont="1" applyFill="1" applyBorder="1" applyAlignment="1"/>
    <xf numFmtId="0" fontId="11" fillId="0" borderId="0" xfId="0" applyFont="1"/>
    <xf numFmtId="0" fontId="12" fillId="6" borderId="11" xfId="1" applyFont="1" applyFill="1" applyBorder="1" applyAlignment="1"/>
    <xf numFmtId="0" fontId="13" fillId="4" borderId="11" xfId="0" applyFont="1" applyFill="1" applyBorder="1"/>
    <xf numFmtId="0" fontId="13" fillId="4" borderId="0" xfId="0" applyFont="1" applyFill="1"/>
    <xf numFmtId="0" fontId="16" fillId="13" borderId="5" xfId="0" applyFont="1" applyFill="1" applyBorder="1" applyAlignment="1">
      <alignment horizontal="center" vertical="center"/>
    </xf>
    <xf numFmtId="0" fontId="17" fillId="13" borderId="6" xfId="0" applyFont="1" applyFill="1" applyBorder="1" applyAlignment="1">
      <alignment horizontal="center" vertical="center"/>
    </xf>
    <xf numFmtId="0" fontId="16" fillId="13" borderId="5" xfId="0" applyFont="1" applyFill="1" applyBorder="1" applyAlignment="1">
      <alignment vertical="center"/>
    </xf>
    <xf numFmtId="0" fontId="13" fillId="4" borderId="0" xfId="0" applyFont="1" applyFill="1" applyAlignment="1">
      <alignment vertical="center"/>
    </xf>
    <xf numFmtId="0" fontId="13" fillId="0" borderId="4" xfId="0" applyFont="1" applyBorder="1" applyAlignment="1">
      <alignment horizontal="left" vertical="center" wrapText="1"/>
    </xf>
    <xf numFmtId="0" fontId="13" fillId="19" borderId="31" xfId="0" applyFont="1" applyFill="1" applyBorder="1" applyAlignment="1">
      <alignment horizontal="left" vertical="center" wrapText="1"/>
    </xf>
    <xf numFmtId="0" fontId="13" fillId="19" borderId="4" xfId="0" applyFont="1" applyFill="1" applyBorder="1" applyAlignment="1">
      <alignment horizontal="left" vertical="center" wrapText="1"/>
    </xf>
    <xf numFmtId="0" fontId="13" fillId="0" borderId="31" xfId="0" applyFont="1" applyBorder="1" applyAlignment="1">
      <alignment horizontal="left" vertical="center" wrapText="1"/>
    </xf>
    <xf numFmtId="0" fontId="11" fillId="3" borderId="0" xfId="0" applyFont="1" applyFill="1" applyAlignment="1">
      <alignment vertical="center"/>
    </xf>
    <xf numFmtId="0" fontId="11" fillId="3" borderId="0" xfId="0" applyFont="1" applyFill="1" applyAlignment="1">
      <alignment vertical="center" wrapText="1"/>
    </xf>
    <xf numFmtId="0" fontId="19" fillId="3" borderId="0" xfId="0" applyFont="1" applyFill="1" applyAlignment="1">
      <alignment vertical="center" wrapText="1"/>
    </xf>
    <xf numFmtId="0" fontId="12" fillId="7" borderId="11" xfId="1" applyFont="1" applyFill="1" applyBorder="1" applyAlignment="1"/>
    <xf numFmtId="0" fontId="11" fillId="15" borderId="17" xfId="2" applyFont="1" applyFill="1" applyBorder="1"/>
    <xf numFmtId="0" fontId="11" fillId="15" borderId="14" xfId="2" applyFont="1" applyFill="1" applyBorder="1"/>
    <xf numFmtId="0" fontId="11" fillId="15" borderId="15" xfId="2" applyFont="1" applyFill="1" applyBorder="1"/>
    <xf numFmtId="0" fontId="1" fillId="3" borderId="0" xfId="0" applyFont="1" applyFill="1" applyAlignment="1">
      <alignment horizontal="center" vertical="center"/>
    </xf>
    <xf numFmtId="0" fontId="1" fillId="0" borderId="0" xfId="0" applyFont="1" applyAlignment="1">
      <alignment horizontal="center" vertical="center" wrapText="1"/>
    </xf>
    <xf numFmtId="0" fontId="10" fillId="17" borderId="0" xfId="0" applyFont="1" applyFill="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vertical="center"/>
    </xf>
    <xf numFmtId="0" fontId="1" fillId="3" borderId="0" xfId="0" applyFont="1" applyFill="1" applyAlignment="1">
      <alignment vertical="center" wrapText="1"/>
    </xf>
    <xf numFmtId="0" fontId="14" fillId="4" borderId="0" xfId="0" applyFont="1" applyFill="1" applyAlignment="1">
      <alignment horizontal="center" vertical="center" wrapText="1"/>
    </xf>
    <xf numFmtId="0" fontId="14" fillId="3" borderId="0" xfId="0" applyFont="1" applyFill="1" applyAlignment="1">
      <alignment horizontal="center" vertical="center" wrapText="1"/>
    </xf>
    <xf numFmtId="0" fontId="10" fillId="17" borderId="35"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3" fillId="4" borderId="0" xfId="0" applyFont="1" applyFill="1" applyAlignment="1">
      <alignment wrapText="1"/>
    </xf>
    <xf numFmtId="0" fontId="18" fillId="0" borderId="2" xfId="0" applyFont="1" applyBorder="1" applyAlignment="1">
      <alignment horizontal="center" vertical="center" wrapText="1"/>
    </xf>
    <xf numFmtId="0" fontId="11" fillId="0" borderId="0" xfId="0" applyFont="1" applyAlignment="1">
      <alignment wrapText="1"/>
    </xf>
    <xf numFmtId="0" fontId="18" fillId="4"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3" fillId="4" borderId="0" xfId="0" applyFont="1" applyFill="1" applyAlignment="1">
      <alignment vertical="center" wrapText="1"/>
    </xf>
    <xf numFmtId="0" fontId="11" fillId="0" borderId="0" xfId="0" applyFont="1" applyAlignment="1">
      <alignment vertical="center" wrapText="1"/>
    </xf>
    <xf numFmtId="0" fontId="12" fillId="0" borderId="11" xfId="1" applyFont="1" applyFill="1" applyBorder="1" applyAlignment="1"/>
    <xf numFmtId="0" fontId="12" fillId="0" borderId="12" xfId="1" applyFont="1" applyFill="1" applyBorder="1" applyAlignment="1"/>
    <xf numFmtId="0" fontId="12" fillId="0" borderId="17" xfId="1" applyFont="1" applyFill="1" applyBorder="1" applyAlignment="1"/>
    <xf numFmtId="0" fontId="12" fillId="0" borderId="17" xfId="1" applyFont="1" applyFill="1" applyBorder="1" applyAlignment="1">
      <alignment wrapText="1"/>
    </xf>
    <xf numFmtId="0" fontId="12" fillId="0" borderId="17" xfId="1" applyFont="1" applyFill="1" applyBorder="1" applyAlignment="1">
      <alignment vertical="center" wrapText="1"/>
    </xf>
    <xf numFmtId="0" fontId="11" fillId="0" borderId="16" xfId="2" applyFont="1" applyFill="1" applyBorder="1"/>
    <xf numFmtId="0" fontId="12" fillId="0" borderId="0" xfId="1" applyFont="1" applyFill="1" applyBorder="1"/>
    <xf numFmtId="0" fontId="12" fillId="0" borderId="0" xfId="1" applyFont="1" applyFill="1" applyBorder="1" applyAlignment="1">
      <alignment wrapText="1"/>
    </xf>
    <xf numFmtId="0" fontId="12" fillId="0" borderId="0" xfId="1" applyFont="1" applyFill="1" applyBorder="1" applyAlignment="1">
      <alignment vertical="center" wrapText="1"/>
    </xf>
    <xf numFmtId="0" fontId="11" fillId="0" borderId="15" xfId="2" applyFont="1" applyFill="1" applyBorder="1"/>
    <xf numFmtId="0" fontId="11" fillId="0" borderId="37" xfId="0" applyFont="1" applyBorder="1" applyAlignment="1">
      <alignment horizontal="left" vertical="center" wrapText="1"/>
    </xf>
    <xf numFmtId="0" fontId="18" fillId="0" borderId="50"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1" fillId="15" borderId="15" xfId="2" applyFont="1" applyFill="1" applyBorder="1" applyAlignment="1">
      <alignment horizontal="center" vertical="center"/>
    </xf>
    <xf numFmtId="0" fontId="11" fillId="0" borderId="0" xfId="0" applyFont="1" applyAlignment="1">
      <alignment horizontal="center" vertical="center"/>
    </xf>
    <xf numFmtId="0" fontId="14" fillId="4" borderId="0" xfId="0" applyFont="1" applyFill="1" applyAlignment="1">
      <alignment horizontal="left" vertical="center" wrapText="1"/>
    </xf>
    <xf numFmtId="0" fontId="13" fillId="0" borderId="30" xfId="0" applyFont="1" applyBorder="1" applyAlignment="1">
      <alignment horizontal="left" vertical="center" wrapText="1"/>
    </xf>
    <xf numFmtId="0" fontId="14" fillId="3" borderId="0" xfId="0" applyFont="1" applyFill="1" applyAlignment="1">
      <alignment horizontal="left" vertical="center" wrapText="1"/>
    </xf>
    <xf numFmtId="0" fontId="14" fillId="3" borderId="37"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10" fillId="17" borderId="33" xfId="0" applyFont="1" applyFill="1" applyBorder="1" applyAlignment="1">
      <alignment horizontal="center" vertical="center" wrapText="1"/>
    </xf>
    <xf numFmtId="0" fontId="10" fillId="17" borderId="34" xfId="0" applyFont="1" applyFill="1" applyBorder="1" applyAlignment="1">
      <alignment horizontal="center" vertical="center" wrapText="1"/>
    </xf>
    <xf numFmtId="0" fontId="14" fillId="3" borderId="39" xfId="0" applyFont="1" applyFill="1" applyBorder="1" applyAlignment="1">
      <alignment horizontal="left" vertical="center" wrapText="1"/>
    </xf>
    <xf numFmtId="0" fontId="13" fillId="0" borderId="40" xfId="0" applyFont="1" applyBorder="1" applyAlignment="1">
      <alignment horizontal="left" vertical="center" wrapText="1"/>
    </xf>
    <xf numFmtId="0" fontId="13" fillId="0" borderId="0" xfId="0" applyFont="1" applyAlignment="1">
      <alignment horizontal="left" vertical="center" wrapText="1"/>
    </xf>
    <xf numFmtId="0" fontId="18" fillId="0" borderId="36" xfId="0" applyFont="1" applyBorder="1" applyAlignment="1" applyProtection="1">
      <alignment horizontal="center" vertical="center" wrapText="1"/>
      <protection locked="0"/>
    </xf>
    <xf numFmtId="0" fontId="30" fillId="0" borderId="61" xfId="0" applyFont="1" applyBorder="1" applyAlignment="1">
      <alignment horizontal="left" vertical="center" wrapText="1"/>
    </xf>
    <xf numFmtId="0" fontId="11" fillId="0" borderId="39" xfId="0" applyFont="1" applyBorder="1" applyAlignment="1">
      <alignment horizontal="left" vertical="center" wrapText="1"/>
    </xf>
    <xf numFmtId="0" fontId="30" fillId="0" borderId="62" xfId="0" applyFont="1" applyBorder="1" applyAlignment="1">
      <alignment horizontal="left" vertical="center" wrapText="1"/>
    </xf>
    <xf numFmtId="0" fontId="5" fillId="10" borderId="51" xfId="2" applyFont="1" applyFill="1" applyBorder="1" applyAlignment="1"/>
    <xf numFmtId="0" fontId="5" fillId="10" borderId="36" xfId="2" applyFont="1" applyFill="1" applyBorder="1" applyAlignment="1"/>
    <xf numFmtId="0" fontId="11" fillId="10" borderId="37" xfId="2" applyFont="1" applyFill="1" applyBorder="1"/>
    <xf numFmtId="0" fontId="5" fillId="10" borderId="36" xfId="2" applyFont="1" applyFill="1" applyBorder="1" applyAlignment="1">
      <alignment vertical="center" wrapText="1"/>
    </xf>
    <xf numFmtId="0" fontId="5" fillId="10" borderId="37" xfId="2" applyFont="1" applyFill="1" applyBorder="1" applyAlignment="1">
      <alignment vertical="center" wrapText="1"/>
    </xf>
    <xf numFmtId="0" fontId="11" fillId="10" borderId="37" xfId="2" applyFont="1" applyFill="1" applyBorder="1" applyAlignment="1">
      <alignment vertical="center" wrapText="1"/>
    </xf>
    <xf numFmtId="0" fontId="5" fillId="10" borderId="38" xfId="2" applyFont="1" applyFill="1" applyBorder="1" applyAlignment="1"/>
    <xf numFmtId="0" fontId="12" fillId="11" borderId="40" xfId="1" applyFont="1" applyFill="1" applyBorder="1"/>
    <xf numFmtId="0" fontId="11" fillId="10" borderId="39" xfId="2" applyFont="1" applyFill="1" applyBorder="1"/>
    <xf numFmtId="0" fontId="13" fillId="4" borderId="51" xfId="0" applyFont="1" applyFill="1" applyBorder="1"/>
    <xf numFmtId="0" fontId="13" fillId="4" borderId="48" xfId="0" applyFont="1" applyFill="1" applyBorder="1"/>
    <xf numFmtId="0" fontId="13" fillId="4" borderId="36" xfId="0" applyFont="1" applyFill="1" applyBorder="1"/>
    <xf numFmtId="0" fontId="13" fillId="4" borderId="37" xfId="0" applyFont="1" applyFill="1" applyBorder="1"/>
    <xf numFmtId="0" fontId="13" fillId="4" borderId="36" xfId="0" applyFont="1" applyFill="1" applyBorder="1" applyAlignment="1">
      <alignment wrapText="1"/>
    </xf>
    <xf numFmtId="0" fontId="13" fillId="4" borderId="37" xfId="0" applyFont="1" applyFill="1" applyBorder="1" applyAlignment="1">
      <alignment wrapText="1"/>
    </xf>
    <xf numFmtId="0" fontId="13" fillId="4" borderId="36" xfId="0" applyFont="1" applyFill="1" applyBorder="1" applyAlignment="1">
      <alignment vertical="center" wrapText="1"/>
    </xf>
    <xf numFmtId="0" fontId="13" fillId="4" borderId="37" xfId="0" applyFont="1" applyFill="1" applyBorder="1" applyAlignment="1">
      <alignment vertical="center" wrapText="1"/>
    </xf>
    <xf numFmtId="0" fontId="13" fillId="4" borderId="38" xfId="0" applyFont="1" applyFill="1" applyBorder="1"/>
    <xf numFmtId="0" fontId="13" fillId="4" borderId="40" xfId="0" applyFont="1" applyFill="1" applyBorder="1"/>
    <xf numFmtId="0" fontId="13" fillId="4" borderId="39" xfId="0" applyFont="1" applyFill="1" applyBorder="1"/>
    <xf numFmtId="0" fontId="32" fillId="3" borderId="0" xfId="0" applyFont="1" applyFill="1" applyAlignment="1">
      <alignment horizontal="center" vertical="center"/>
    </xf>
    <xf numFmtId="0" fontId="32" fillId="3" borderId="0" xfId="0" applyFont="1" applyFill="1" applyAlignment="1">
      <alignment horizontal="center" vertical="center" wrapText="1"/>
    </xf>
    <xf numFmtId="0" fontId="25" fillId="3" borderId="36" xfId="0" applyFont="1" applyFill="1" applyBorder="1" applyAlignment="1">
      <alignment horizontal="center" vertical="center" wrapText="1"/>
    </xf>
    <xf numFmtId="0" fontId="25" fillId="4" borderId="36"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32" fillId="3" borderId="0" xfId="0" applyFont="1" applyFill="1" applyAlignment="1">
      <alignment vertical="center"/>
    </xf>
    <xf numFmtId="0" fontId="32" fillId="3" borderId="0" xfId="0" applyFont="1" applyFill="1" applyAlignment="1">
      <alignment vertical="center" wrapText="1"/>
    </xf>
    <xf numFmtId="0" fontId="25" fillId="3" borderId="0" xfId="0" applyFont="1" applyFill="1" applyAlignment="1">
      <alignment horizontal="center" vertical="center" wrapText="1"/>
    </xf>
    <xf numFmtId="0" fontId="25" fillId="4" borderId="0" xfId="0" applyFont="1" applyFill="1" applyAlignment="1">
      <alignment horizontal="center" vertical="center" wrapText="1"/>
    </xf>
    <xf numFmtId="0" fontId="29" fillId="4" borderId="11" xfId="0" applyFont="1" applyFill="1" applyBorder="1"/>
    <xf numFmtId="0" fontId="29" fillId="4" borderId="0" xfId="0" applyFont="1" applyFill="1" applyAlignment="1">
      <alignment vertical="center"/>
    </xf>
    <xf numFmtId="0" fontId="29" fillId="4" borderId="0" xfId="0" applyFont="1" applyFill="1"/>
    <xf numFmtId="0" fontId="29" fillId="4" borderId="40" xfId="0" applyFont="1" applyFill="1" applyBorder="1"/>
    <xf numFmtId="0" fontId="31" fillId="0" borderId="15" xfId="2" applyFont="1" applyFill="1" applyBorder="1"/>
    <xf numFmtId="0" fontId="31" fillId="0" borderId="0" xfId="0" applyFont="1"/>
    <xf numFmtId="0" fontId="12" fillId="7" borderId="0" xfId="1" applyFont="1" applyFill="1" applyBorder="1" applyAlignment="1"/>
    <xf numFmtId="0" fontId="21" fillId="15" borderId="17" xfId="2" applyFont="1" applyFill="1" applyBorder="1"/>
    <xf numFmtId="0" fontId="12" fillId="0" borderId="0" xfId="1" applyFont="1" applyFill="1" applyBorder="1" applyAlignment="1"/>
    <xf numFmtId="0" fontId="36" fillId="23" borderId="71" xfId="0" applyFont="1" applyFill="1" applyBorder="1" applyAlignment="1">
      <alignment horizontal="center" vertical="center" wrapText="1"/>
    </xf>
    <xf numFmtId="0" fontId="37" fillId="0" borderId="0" xfId="0" applyFont="1" applyAlignment="1">
      <alignment horizontal="justify" vertical="center"/>
    </xf>
    <xf numFmtId="0" fontId="36" fillId="23" borderId="35" xfId="0" applyFont="1" applyFill="1" applyBorder="1" applyAlignment="1">
      <alignment horizontal="center" vertical="center" wrapText="1"/>
    </xf>
    <xf numFmtId="0" fontId="38" fillId="0" borderId="43" xfId="0" applyFont="1" applyBorder="1" applyAlignment="1">
      <alignment horizontal="center" vertical="center" wrapText="1"/>
    </xf>
    <xf numFmtId="17" fontId="11" fillId="0" borderId="43" xfId="0" applyNumberFormat="1" applyFont="1" applyBorder="1" applyAlignment="1">
      <alignment horizontal="center" vertical="center"/>
    </xf>
    <xf numFmtId="0" fontId="11" fillId="0" borderId="0" xfId="2" applyFont="1" applyFill="1" applyBorder="1"/>
    <xf numFmtId="0" fontId="31" fillId="0" borderId="0" xfId="2" applyFont="1" applyFill="1" applyBorder="1"/>
    <xf numFmtId="0" fontId="36" fillId="23" borderId="34" xfId="0" applyFont="1" applyFill="1" applyBorder="1" applyAlignment="1">
      <alignment horizontal="center" vertical="center" wrapText="1"/>
    </xf>
    <xf numFmtId="0" fontId="0" fillId="0" borderId="71" xfId="0" applyBorder="1"/>
    <xf numFmtId="0" fontId="11" fillId="0" borderId="71" xfId="0" applyFont="1" applyBorder="1"/>
    <xf numFmtId="0" fontId="11" fillId="0" borderId="33" xfId="0" applyFont="1" applyBorder="1" applyAlignment="1">
      <alignment horizontal="center"/>
    </xf>
    <xf numFmtId="0" fontId="11" fillId="0" borderId="71" xfId="0" applyFont="1" applyBorder="1" applyAlignment="1">
      <alignment horizontal="center"/>
    </xf>
    <xf numFmtId="0" fontId="12" fillId="6" borderId="0" xfId="1" applyFont="1" applyFill="1" applyBorder="1" applyAlignment="1"/>
    <xf numFmtId="0" fontId="35" fillId="14" borderId="43" xfId="3" applyFont="1" applyFill="1" applyBorder="1" applyAlignment="1">
      <alignment vertical="center" wrapText="1"/>
    </xf>
    <xf numFmtId="0" fontId="21" fillId="10" borderId="37" xfId="2" applyFont="1" applyFill="1" applyBorder="1"/>
    <xf numFmtId="0" fontId="39" fillId="14" borderId="43" xfId="3" applyFont="1" applyFill="1" applyBorder="1" applyAlignment="1">
      <alignment vertical="center" wrapText="1"/>
    </xf>
    <xf numFmtId="0" fontId="11" fillId="0" borderId="71" xfId="0" applyFont="1" applyBorder="1" applyAlignment="1">
      <alignment vertical="center"/>
    </xf>
    <xf numFmtId="0" fontId="11" fillId="15" borderId="0" xfId="2" applyFont="1" applyFill="1" applyBorder="1"/>
    <xf numFmtId="0" fontId="20" fillId="15" borderId="0" xfId="2" applyFont="1" applyFill="1" applyBorder="1"/>
    <xf numFmtId="0" fontId="11" fillId="0" borderId="71" xfId="0" applyFont="1" applyBorder="1" applyAlignment="1">
      <alignment horizontal="center" vertical="center"/>
    </xf>
    <xf numFmtId="0" fontId="38" fillId="0" borderId="41" xfId="0" applyFont="1" applyBorder="1" applyAlignment="1">
      <alignment horizontal="center" vertical="center" wrapText="1"/>
    </xf>
    <xf numFmtId="0" fontId="36" fillId="23" borderId="72" xfId="0" applyFont="1" applyFill="1" applyBorder="1" applyAlignment="1">
      <alignment horizontal="center" vertical="center" wrapText="1"/>
    </xf>
    <xf numFmtId="0" fontId="11" fillId="0" borderId="46" xfId="0" applyFont="1" applyBorder="1" applyAlignment="1">
      <alignment horizontal="center" vertical="center"/>
    </xf>
    <xf numFmtId="0" fontId="31" fillId="0" borderId="71" xfId="0" applyFont="1" applyBorder="1" applyAlignment="1">
      <alignment horizontal="center"/>
    </xf>
    <xf numFmtId="0" fontId="31" fillId="0" borderId="33" xfId="0" applyFont="1" applyBorder="1" applyAlignment="1">
      <alignment horizontal="center"/>
    </xf>
    <xf numFmtId="0" fontId="34" fillId="0" borderId="43" xfId="0" applyFont="1" applyBorder="1" applyAlignment="1">
      <alignment vertical="center"/>
    </xf>
    <xf numFmtId="0" fontId="34" fillId="0" borderId="43" xfId="0" applyFont="1" applyBorder="1" applyAlignment="1">
      <alignment horizontal="left" vertical="center" wrapText="1"/>
    </xf>
    <xf numFmtId="0" fontId="34" fillId="0" borderId="43" xfId="0" applyFont="1" applyBorder="1" applyAlignment="1">
      <alignment horizontal="left" vertical="center"/>
    </xf>
    <xf numFmtId="0" fontId="12" fillId="0" borderId="43" xfId="1" applyFont="1" applyFill="1" applyBorder="1" applyAlignment="1"/>
    <xf numFmtId="0" fontId="12" fillId="7" borderId="0" xfId="1" applyFont="1" applyFill="1" applyBorder="1" applyAlignment="1">
      <alignment horizontal="center" vertical="center"/>
    </xf>
    <xf numFmtId="0" fontId="27" fillId="7" borderId="0" xfId="1" applyFont="1" applyFill="1" applyBorder="1" applyAlignment="1"/>
    <xf numFmtId="0" fontId="41" fillId="3" borderId="37" xfId="0" applyFont="1" applyFill="1" applyBorder="1" applyAlignment="1">
      <alignment horizontal="left" vertical="center" wrapText="1"/>
    </xf>
    <xf numFmtId="0" fontId="40" fillId="4" borderId="0" xfId="0" applyFont="1" applyFill="1" applyAlignment="1">
      <alignment wrapText="1"/>
    </xf>
    <xf numFmtId="0" fontId="42" fillId="0" borderId="2" xfId="0" applyFont="1" applyBorder="1" applyAlignment="1">
      <alignment horizontal="center" vertical="center" wrapText="1"/>
    </xf>
    <xf numFmtId="0" fontId="40" fillId="0" borderId="4" xfId="0" applyFont="1" applyBorder="1" applyAlignment="1">
      <alignment vertical="center" wrapText="1"/>
    </xf>
    <xf numFmtId="0" fontId="42" fillId="4" borderId="3" xfId="0" applyFont="1" applyFill="1" applyBorder="1" applyAlignment="1">
      <alignment horizontal="center" vertical="center" wrapText="1"/>
    </xf>
    <xf numFmtId="0" fontId="40" fillId="19" borderId="4" xfId="0" applyFont="1" applyFill="1" applyBorder="1" applyAlignment="1">
      <alignment vertical="center" wrapText="1"/>
    </xf>
    <xf numFmtId="0" fontId="40" fillId="0" borderId="31" xfId="0" applyFont="1" applyBorder="1" applyAlignment="1">
      <alignment horizontal="left" vertical="center" wrapText="1"/>
    </xf>
    <xf numFmtId="0" fontId="42" fillId="0" borderId="3" xfId="0" applyFont="1" applyBorder="1" applyAlignment="1">
      <alignment horizontal="center" vertical="center" wrapText="1"/>
    </xf>
    <xf numFmtId="0" fontId="40" fillId="19" borderId="31" xfId="0" applyFont="1" applyFill="1" applyBorder="1" applyAlignment="1">
      <alignment horizontal="left" vertical="center" wrapText="1"/>
    </xf>
    <xf numFmtId="0" fontId="43" fillId="0" borderId="32" xfId="0" applyFont="1" applyBorder="1" applyAlignment="1" applyProtection="1">
      <alignment horizontal="left" wrapText="1" shrinkToFit="1"/>
      <protection locked="0"/>
    </xf>
    <xf numFmtId="0" fontId="40" fillId="4" borderId="0" xfId="0" applyFont="1" applyFill="1" applyAlignment="1">
      <alignment vertical="center" wrapText="1"/>
    </xf>
    <xf numFmtId="0" fontId="40" fillId="4" borderId="37" xfId="0" applyFont="1" applyFill="1" applyBorder="1" applyAlignment="1">
      <alignment wrapText="1"/>
    </xf>
    <xf numFmtId="0" fontId="39" fillId="14" borderId="43" xfId="3" applyFont="1" applyFill="1" applyBorder="1" applyAlignment="1">
      <alignment horizontal="center" vertical="center" wrapText="1"/>
    </xf>
    <xf numFmtId="0" fontId="38" fillId="16" borderId="13" xfId="0" applyFont="1" applyFill="1" applyBorder="1"/>
    <xf numFmtId="1" fontId="40" fillId="16" borderId="0" xfId="0" applyNumberFormat="1" applyFont="1" applyFill="1" applyAlignment="1">
      <alignment horizontal="left" vertical="top"/>
    </xf>
    <xf numFmtId="0" fontId="44" fillId="16" borderId="0" xfId="0" applyFont="1" applyFill="1" applyAlignment="1">
      <alignment vertical="center"/>
    </xf>
    <xf numFmtId="0" fontId="40" fillId="16" borderId="0" xfId="0" applyFont="1" applyFill="1" applyAlignment="1">
      <alignment horizontal="center" vertical="top"/>
    </xf>
    <xf numFmtId="0" fontId="38" fillId="16" borderId="17" xfId="0" applyFont="1" applyFill="1" applyBorder="1"/>
    <xf numFmtId="0" fontId="40" fillId="16" borderId="0" xfId="0" applyFont="1" applyFill="1" applyAlignment="1" applyProtection="1">
      <alignment vertical="center"/>
      <protection locked="0"/>
    </xf>
    <xf numFmtId="0" fontId="40" fillId="16" borderId="0" xfId="0" applyFont="1" applyFill="1" applyAlignment="1">
      <alignment vertical="center"/>
    </xf>
    <xf numFmtId="0" fontId="44" fillId="16" borderId="0" xfId="0" applyFont="1" applyFill="1" applyAlignment="1">
      <alignment horizontal="center"/>
    </xf>
    <xf numFmtId="0" fontId="40" fillId="16" borderId="0" xfId="0" applyFont="1" applyFill="1" applyAlignment="1">
      <alignment horizontal="center"/>
    </xf>
    <xf numFmtId="0" fontId="40" fillId="16" borderId="0" xfId="0" applyFont="1" applyFill="1" applyAlignment="1" applyProtection="1">
      <alignment horizontal="center" vertical="center"/>
      <protection locked="0"/>
    </xf>
    <xf numFmtId="0" fontId="40" fillId="16" borderId="0" xfId="0" applyFont="1" applyFill="1" applyProtection="1">
      <protection locked="0"/>
    </xf>
    <xf numFmtId="0" fontId="45" fillId="16" borderId="19" xfId="0" applyFont="1" applyFill="1" applyBorder="1" applyAlignment="1" applyProtection="1">
      <alignment horizontal="center" vertical="center"/>
      <protection locked="0"/>
    </xf>
    <xf numFmtId="9" fontId="45" fillId="16" borderId="20" xfId="0" applyNumberFormat="1" applyFont="1" applyFill="1" applyBorder="1" applyAlignment="1" applyProtection="1">
      <alignment horizontal="center" vertical="center"/>
      <protection locked="0"/>
    </xf>
    <xf numFmtId="0" fontId="40" fillId="16" borderId="0" xfId="0" applyFont="1" applyFill="1"/>
    <xf numFmtId="0" fontId="45" fillId="16" borderId="70" xfId="0" applyFont="1" applyFill="1" applyBorder="1" applyAlignment="1" applyProtection="1">
      <alignment horizontal="center" vertical="center"/>
      <protection locked="0"/>
    </xf>
    <xf numFmtId="9" fontId="45" fillId="16" borderId="18" xfId="0" applyNumberFormat="1" applyFont="1" applyFill="1" applyBorder="1" applyAlignment="1" applyProtection="1">
      <alignment horizontal="center"/>
      <protection locked="0"/>
    </xf>
    <xf numFmtId="0" fontId="45" fillId="16" borderId="22" xfId="0" applyFont="1" applyFill="1" applyBorder="1" applyAlignment="1" applyProtection="1">
      <alignment horizontal="center" vertical="center"/>
      <protection locked="0"/>
    </xf>
    <xf numFmtId="0" fontId="45" fillId="16" borderId="24" xfId="0" applyFont="1" applyFill="1" applyBorder="1" applyAlignment="1" applyProtection="1">
      <alignment horizontal="center" vertical="center"/>
      <protection locked="0"/>
    </xf>
    <xf numFmtId="0" fontId="40" fillId="16" borderId="0" xfId="0" applyFont="1" applyFill="1" applyAlignment="1">
      <alignment horizontal="center" vertical="top" shrinkToFit="1"/>
    </xf>
    <xf numFmtId="0" fontId="40" fillId="16" borderId="0" xfId="0" applyFont="1" applyFill="1" applyAlignment="1">
      <alignment horizontal="center" vertical="center"/>
    </xf>
    <xf numFmtId="0" fontId="44" fillId="16" borderId="0" xfId="0" applyFont="1" applyFill="1" applyAlignment="1" applyProtection="1">
      <alignment horizontal="left" shrinkToFit="1"/>
      <protection locked="0"/>
    </xf>
    <xf numFmtId="0" fontId="45" fillId="16" borderId="0" xfId="0" applyFont="1" applyFill="1" applyProtection="1">
      <protection locked="0"/>
    </xf>
    <xf numFmtId="9" fontId="45" fillId="16" borderId="0" xfId="0" applyNumberFormat="1" applyFont="1" applyFill="1" applyProtection="1">
      <protection locked="0"/>
    </xf>
    <xf numFmtId="9" fontId="45" fillId="16" borderId="0" xfId="0" applyNumberFormat="1" applyFont="1" applyFill="1"/>
    <xf numFmtId="9" fontId="45" fillId="16" borderId="20" xfId="0" applyNumberFormat="1" applyFont="1" applyFill="1" applyBorder="1" applyAlignment="1" applyProtection="1">
      <alignment horizontal="center"/>
      <protection locked="0"/>
    </xf>
    <xf numFmtId="9" fontId="45" fillId="16" borderId="25" xfId="0" applyNumberFormat="1" applyFont="1" applyFill="1" applyBorder="1" applyAlignment="1" applyProtection="1">
      <alignment horizontal="center"/>
      <protection locked="0"/>
    </xf>
    <xf numFmtId="9" fontId="40" fillId="16" borderId="0" xfId="0" applyNumberFormat="1" applyFont="1" applyFill="1" applyAlignment="1">
      <alignment horizontal="center" vertical="center"/>
    </xf>
    <xf numFmtId="0" fontId="40" fillId="16" borderId="13" xfId="0" applyFont="1" applyFill="1" applyBorder="1" applyAlignment="1">
      <alignment vertical="center"/>
    </xf>
    <xf numFmtId="0" fontId="47" fillId="16" borderId="5" xfId="0" applyFont="1" applyFill="1" applyBorder="1" applyAlignment="1">
      <alignment horizontal="center" vertical="center"/>
    </xf>
    <xf numFmtId="0" fontId="40" fillId="16" borderId="17" xfId="0" applyFont="1" applyFill="1" applyBorder="1" applyAlignment="1">
      <alignment vertical="center"/>
    </xf>
    <xf numFmtId="0" fontId="40" fillId="16" borderId="13" xfId="0" applyFont="1" applyFill="1" applyBorder="1"/>
    <xf numFmtId="0" fontId="40" fillId="16" borderId="17" xfId="0" applyFont="1" applyFill="1" applyBorder="1"/>
    <xf numFmtId="0" fontId="40" fillId="16" borderId="53" xfId="0" applyFont="1" applyFill="1" applyBorder="1" applyAlignment="1">
      <alignment horizontal="center" vertical="center"/>
    </xf>
    <xf numFmtId="9" fontId="48" fillId="16" borderId="21" xfId="0" applyNumberFormat="1" applyFont="1" applyFill="1" applyBorder="1" applyAlignment="1">
      <alignment horizontal="right"/>
    </xf>
    <xf numFmtId="0" fontId="49" fillId="16" borderId="27" xfId="0" applyFont="1" applyFill="1" applyBorder="1" applyAlignment="1">
      <alignment horizontal="right"/>
    </xf>
    <xf numFmtId="0" fontId="40" fillId="16" borderId="46" xfId="0" applyFont="1" applyFill="1" applyBorder="1" applyAlignment="1">
      <alignment horizontal="center" vertical="center"/>
    </xf>
    <xf numFmtId="0" fontId="40" fillId="16" borderId="43" xfId="0" applyFont="1" applyFill="1" applyBorder="1" applyAlignment="1">
      <alignment horizontal="center" vertical="center"/>
    </xf>
    <xf numFmtId="0" fontId="40" fillId="16" borderId="58" xfId="0" applyFont="1" applyFill="1" applyBorder="1" applyAlignment="1">
      <alignment horizontal="center" vertical="center"/>
    </xf>
    <xf numFmtId="9" fontId="48" fillId="16" borderId="23" xfId="0" applyNumberFormat="1" applyFont="1" applyFill="1" applyBorder="1" applyAlignment="1">
      <alignment horizontal="right"/>
    </xf>
    <xf numFmtId="0" fontId="49" fillId="16" borderId="28" xfId="0" applyFont="1" applyFill="1" applyBorder="1" applyAlignment="1">
      <alignment horizontal="right"/>
    </xf>
    <xf numFmtId="9" fontId="48" fillId="16" borderId="26" xfId="0" applyNumberFormat="1" applyFont="1" applyFill="1" applyBorder="1" applyAlignment="1">
      <alignment horizontal="right"/>
    </xf>
    <xf numFmtId="0" fontId="49" fillId="16" borderId="29" xfId="0" applyFont="1" applyFill="1" applyBorder="1" applyAlignment="1">
      <alignment horizontal="right"/>
    </xf>
    <xf numFmtId="9" fontId="50" fillId="16" borderId="0" xfId="0" applyNumberFormat="1" applyFont="1" applyFill="1" applyAlignment="1">
      <alignment horizontal="right"/>
    </xf>
    <xf numFmtId="0" fontId="47" fillId="16" borderId="5" xfId="0" applyFont="1" applyFill="1" applyBorder="1" applyAlignment="1">
      <alignment horizontal="center"/>
    </xf>
    <xf numFmtId="0" fontId="51" fillId="16" borderId="0" xfId="0" applyFont="1" applyFill="1" applyAlignment="1">
      <alignment horizontal="center" vertical="center"/>
    </xf>
    <xf numFmtId="9" fontId="46" fillId="16" borderId="0" xfId="0" applyNumberFormat="1" applyFont="1" applyFill="1"/>
    <xf numFmtId="0" fontId="40" fillId="16" borderId="14" xfId="0" applyFont="1" applyFill="1" applyBorder="1"/>
    <xf numFmtId="0" fontId="40" fillId="16" borderId="15" xfId="0" applyFont="1" applyFill="1" applyBorder="1" applyAlignment="1" applyProtection="1">
      <alignment vertical="center"/>
      <protection locked="0"/>
    </xf>
    <xf numFmtId="0" fontId="40" fillId="16" borderId="15" xfId="0" applyFont="1" applyFill="1" applyBorder="1" applyAlignment="1" applyProtection="1">
      <alignment horizontal="center" vertical="center"/>
      <protection locked="0"/>
    </xf>
    <xf numFmtId="0" fontId="40" fillId="16" borderId="15" xfId="0" applyFont="1" applyFill="1" applyBorder="1"/>
    <xf numFmtId="0" fontId="40" fillId="16" borderId="16" xfId="0" applyFont="1" applyFill="1" applyBorder="1"/>
    <xf numFmtId="0" fontId="0" fillId="0" borderId="71" xfId="0" applyBorder="1" applyAlignment="1">
      <alignment horizontal="center"/>
    </xf>
    <xf numFmtId="17" fontId="11" fillId="0" borderId="71" xfId="0" applyNumberFormat="1" applyFont="1" applyBorder="1" applyAlignment="1">
      <alignment horizontal="center"/>
    </xf>
    <xf numFmtId="0" fontId="40" fillId="19" borderId="4" xfId="0" applyFont="1" applyFill="1" applyBorder="1" applyAlignment="1">
      <alignment horizontal="left" vertical="center" wrapText="1"/>
    </xf>
    <xf numFmtId="0" fontId="40" fillId="19" borderId="61" xfId="0" applyFont="1" applyFill="1" applyBorder="1" applyAlignment="1">
      <alignment horizontal="left" vertical="center" wrapText="1"/>
    </xf>
    <xf numFmtId="0" fontId="38" fillId="0" borderId="46" xfId="0" applyFont="1" applyBorder="1" applyAlignment="1">
      <alignment horizontal="center" vertical="center" wrapText="1"/>
    </xf>
    <xf numFmtId="0" fontId="11" fillId="0" borderId="43" xfId="0" applyFont="1" applyBorder="1" applyAlignment="1">
      <alignment horizontal="center" vertical="center"/>
    </xf>
    <xf numFmtId="0" fontId="15" fillId="4" borderId="44" xfId="0" applyFont="1" applyFill="1" applyBorder="1" applyAlignment="1">
      <alignment horizontal="center" vertical="center" textRotation="90"/>
    </xf>
    <xf numFmtId="0" fontId="15" fillId="4" borderId="45" xfId="0" applyFont="1" applyFill="1" applyBorder="1" applyAlignment="1">
      <alignment horizontal="center" vertical="center" textRotation="90"/>
    </xf>
    <xf numFmtId="0" fontId="15" fillId="4" borderId="46" xfId="0" applyFont="1" applyFill="1" applyBorder="1" applyAlignment="1">
      <alignment horizontal="center" vertical="center" textRotation="90"/>
    </xf>
    <xf numFmtId="0" fontId="12" fillId="0" borderId="11" xfId="1" applyFont="1" applyFill="1" applyBorder="1" applyAlignment="1">
      <alignment horizontal="center"/>
    </xf>
    <xf numFmtId="0" fontId="12" fillId="0" borderId="0" xfId="1" applyFont="1" applyFill="1" applyBorder="1" applyAlignment="1">
      <alignment horizontal="center"/>
    </xf>
    <xf numFmtId="0" fontId="12" fillId="0" borderId="40" xfId="1" applyFont="1" applyFill="1" applyBorder="1" applyAlignment="1">
      <alignment horizontal="center"/>
    </xf>
    <xf numFmtId="0" fontId="28" fillId="0" borderId="43" xfId="1" applyFont="1" applyFill="1" applyBorder="1" applyAlignment="1">
      <alignment horizontal="center" vertical="center"/>
    </xf>
    <xf numFmtId="0" fontId="36" fillId="23" borderId="34" xfId="0" applyFont="1" applyFill="1" applyBorder="1" applyAlignment="1">
      <alignment horizontal="center" vertical="center" wrapText="1"/>
    </xf>
    <xf numFmtId="0" fontId="36" fillId="23" borderId="35" xfId="0" applyFont="1" applyFill="1" applyBorder="1" applyAlignment="1">
      <alignment horizontal="center" vertical="center" wrapText="1"/>
    </xf>
    <xf numFmtId="0" fontId="36" fillId="23" borderId="41" xfId="0" applyFont="1" applyFill="1" applyBorder="1" applyAlignment="1">
      <alignment horizontal="center" vertical="center" wrapText="1"/>
    </xf>
    <xf numFmtId="0" fontId="36" fillId="23" borderId="42" xfId="0" applyFont="1" applyFill="1" applyBorder="1" applyAlignment="1">
      <alignment horizontal="center" vertical="center" wrapText="1"/>
    </xf>
    <xf numFmtId="0" fontId="28" fillId="0" borderId="81" xfId="1" applyFont="1" applyFill="1" applyBorder="1" applyAlignment="1">
      <alignment horizontal="center" vertical="center" wrapText="1"/>
    </xf>
    <xf numFmtId="0" fontId="28" fillId="0" borderId="84" xfId="1" applyFont="1" applyFill="1" applyBorder="1" applyAlignment="1">
      <alignment horizontal="center" vertical="center" wrapText="1"/>
    </xf>
    <xf numFmtId="0" fontId="28" fillId="0" borderId="82" xfId="1" applyFont="1" applyFill="1" applyBorder="1" applyAlignment="1">
      <alignment horizontal="center" vertical="center" wrapText="1"/>
    </xf>
    <xf numFmtId="0" fontId="28" fillId="0" borderId="68" xfId="1" applyFont="1" applyFill="1" applyBorder="1" applyAlignment="1">
      <alignment horizontal="center" vertical="center" wrapText="1"/>
    </xf>
    <xf numFmtId="0" fontId="28" fillId="0" borderId="78" xfId="1" applyFont="1" applyFill="1" applyBorder="1" applyAlignment="1">
      <alignment horizontal="center" vertical="center" wrapText="1"/>
    </xf>
    <xf numFmtId="0" fontId="28" fillId="0" borderId="79" xfId="1" applyFont="1" applyFill="1" applyBorder="1" applyAlignment="1">
      <alignment horizontal="center" vertical="center" wrapText="1"/>
    </xf>
    <xf numFmtId="0" fontId="37" fillId="0" borderId="0" xfId="0" applyFont="1" applyAlignment="1">
      <alignment horizontal="left" vertical="center"/>
    </xf>
    <xf numFmtId="0" fontId="11" fillId="0" borderId="33" xfId="0" applyFont="1" applyBorder="1" applyAlignment="1">
      <alignment horizontal="center"/>
    </xf>
    <xf numFmtId="0" fontId="11" fillId="0" borderId="34" xfId="0" applyFont="1" applyBorder="1" applyAlignment="1">
      <alignment horizontal="center"/>
    </xf>
    <xf numFmtId="0" fontId="11" fillId="0" borderId="35" xfId="0" applyFont="1" applyBorder="1" applyAlignment="1">
      <alignment horizontal="center"/>
    </xf>
    <xf numFmtId="17" fontId="11" fillId="0" borderId="75" xfId="0" applyNumberFormat="1" applyFont="1" applyBorder="1" applyAlignment="1">
      <alignment horizontal="center"/>
    </xf>
    <xf numFmtId="0" fontId="11" fillId="0" borderId="76" xfId="0" applyFont="1" applyBorder="1" applyAlignment="1">
      <alignment horizontal="center"/>
    </xf>
    <xf numFmtId="0" fontId="11" fillId="0" borderId="77"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35" fillId="14" borderId="81" xfId="3" applyFont="1" applyFill="1" applyBorder="1" applyAlignment="1">
      <alignment horizontal="center" vertical="center" wrapText="1"/>
    </xf>
    <xf numFmtId="0" fontId="35" fillId="14" borderId="84" xfId="3" applyFont="1" applyFill="1" applyBorder="1" applyAlignment="1">
      <alignment horizontal="center" vertical="center" wrapText="1"/>
    </xf>
    <xf numFmtId="0" fontId="35" fillId="14" borderId="82" xfId="3" applyFont="1" applyFill="1" applyBorder="1" applyAlignment="1">
      <alignment horizontal="center" vertical="center" wrapText="1"/>
    </xf>
    <xf numFmtId="0" fontId="35" fillId="14" borderId="68" xfId="3" applyFont="1" applyFill="1" applyBorder="1" applyAlignment="1">
      <alignment horizontal="center" vertical="center" wrapText="1"/>
    </xf>
    <xf numFmtId="0" fontId="35" fillId="14" borderId="78" xfId="3" applyFont="1" applyFill="1" applyBorder="1" applyAlignment="1">
      <alignment horizontal="center" vertical="center" wrapText="1"/>
    </xf>
    <xf numFmtId="0" fontId="35" fillId="14" borderId="79" xfId="3" applyFont="1" applyFill="1" applyBorder="1" applyAlignment="1">
      <alignment horizontal="center" vertical="center" wrapText="1"/>
    </xf>
    <xf numFmtId="0" fontId="35" fillId="14" borderId="63" xfId="3" applyFont="1" applyFill="1" applyBorder="1" applyAlignment="1">
      <alignment horizontal="center" vertical="center" wrapText="1"/>
    </xf>
    <xf numFmtId="0" fontId="35" fillId="14" borderId="73" xfId="3" applyFont="1" applyFill="1" applyBorder="1" applyAlignment="1">
      <alignment horizontal="center" vertical="center" wrapText="1"/>
    </xf>
    <xf numFmtId="0" fontId="35" fillId="14" borderId="74" xfId="3" applyFont="1" applyFill="1" applyBorder="1" applyAlignment="1">
      <alignment horizontal="center" vertical="center" wrapText="1"/>
    </xf>
    <xf numFmtId="0" fontId="35" fillId="14" borderId="83" xfId="3" applyFont="1" applyFill="1" applyBorder="1" applyAlignment="1">
      <alignment horizontal="center" vertical="center" wrapText="1"/>
    </xf>
    <xf numFmtId="0" fontId="35" fillId="14" borderId="80" xfId="3" applyFont="1" applyFill="1" applyBorder="1" applyAlignment="1">
      <alignment horizontal="center" vertical="center" wrapText="1"/>
    </xf>
    <xf numFmtId="0" fontId="36" fillId="23" borderId="60" xfId="0" applyFont="1" applyFill="1" applyBorder="1" applyAlignment="1">
      <alignment horizontal="center" vertical="center" wrapText="1"/>
    </xf>
    <xf numFmtId="0" fontId="11" fillId="0" borderId="68"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31" fillId="0" borderId="60" xfId="0" applyFont="1" applyBorder="1" applyAlignment="1">
      <alignment horizontal="center"/>
    </xf>
    <xf numFmtId="0" fontId="31" fillId="0" borderId="42" xfId="0" applyFont="1" applyBorder="1" applyAlignment="1">
      <alignment horizontal="center"/>
    </xf>
    <xf numFmtId="0" fontId="11" fillId="0" borderId="60" xfId="0" applyFont="1" applyBorder="1" applyAlignment="1">
      <alignment horizontal="center"/>
    </xf>
    <xf numFmtId="17" fontId="38" fillId="0" borderId="46" xfId="0" applyNumberFormat="1" applyFont="1" applyBorder="1" applyAlignment="1">
      <alignment horizontal="center" vertical="center" wrapText="1"/>
    </xf>
    <xf numFmtId="0" fontId="10" fillId="17" borderId="33" xfId="0" applyFont="1" applyFill="1" applyBorder="1" applyAlignment="1">
      <alignment horizontal="center" vertical="center" wrapText="1"/>
    </xf>
    <xf numFmtId="0" fontId="10" fillId="17" borderId="34"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7" fillId="17" borderId="41" xfId="0" applyFont="1" applyFill="1" applyBorder="1" applyAlignment="1">
      <alignment horizontal="center" vertical="center"/>
    </xf>
    <xf numFmtId="0" fontId="17" fillId="17" borderId="60" xfId="0" applyFont="1" applyFill="1" applyBorder="1" applyAlignment="1">
      <alignment horizontal="center" vertical="center"/>
    </xf>
    <xf numFmtId="0" fontId="26" fillId="18" borderId="41" xfId="0" applyFont="1" applyFill="1" applyBorder="1" applyAlignment="1">
      <alignment horizontal="center" vertical="center" wrapText="1"/>
    </xf>
    <xf numFmtId="0" fontId="26" fillId="18" borderId="42" xfId="0" applyFont="1" applyFill="1" applyBorder="1" applyAlignment="1">
      <alignment horizontal="center" vertical="center"/>
    </xf>
    <xf numFmtId="0" fontId="26" fillId="12" borderId="41" xfId="0" applyFont="1" applyFill="1" applyBorder="1" applyAlignment="1">
      <alignment horizontal="center" vertical="center" wrapText="1"/>
    </xf>
    <xf numFmtId="0" fontId="26" fillId="12" borderId="42" xfId="0" applyFont="1" applyFill="1" applyBorder="1" applyAlignment="1">
      <alignment horizontal="center" vertical="center"/>
    </xf>
    <xf numFmtId="0" fontId="11" fillId="0" borderId="41"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0" xfId="0" applyFont="1" applyAlignment="1">
      <alignment horizontal="center"/>
    </xf>
    <xf numFmtId="0" fontId="11" fillId="0" borderId="40" xfId="0" applyFont="1" applyBorder="1" applyAlignment="1">
      <alignment horizontal="center"/>
    </xf>
    <xf numFmtId="0" fontId="35" fillId="14" borderId="43" xfId="3" applyFont="1" applyFill="1" applyBorder="1" applyAlignment="1">
      <alignment horizontal="center" vertical="center" wrapText="1"/>
    </xf>
    <xf numFmtId="0" fontId="22" fillId="18" borderId="33" xfId="0" applyFont="1" applyFill="1" applyBorder="1" applyAlignment="1">
      <alignment horizontal="center" vertical="center" wrapText="1"/>
    </xf>
    <xf numFmtId="0" fontId="22" fillId="18" borderId="34" xfId="0" applyFont="1" applyFill="1" applyBorder="1" applyAlignment="1">
      <alignment horizontal="center" vertical="center"/>
    </xf>
    <xf numFmtId="0" fontId="22" fillId="18" borderId="36" xfId="0" applyFont="1" applyFill="1" applyBorder="1" applyAlignment="1">
      <alignment horizontal="center" vertical="center"/>
    </xf>
    <xf numFmtId="0" fontId="22" fillId="18" borderId="0" xfId="0" applyFont="1" applyFill="1" applyAlignment="1">
      <alignment horizontal="center" vertical="center"/>
    </xf>
    <xf numFmtId="0" fontId="22" fillId="18" borderId="38" xfId="0" applyFont="1" applyFill="1" applyBorder="1" applyAlignment="1">
      <alignment horizontal="center" vertical="center"/>
    </xf>
    <xf numFmtId="0" fontId="22" fillId="18" borderId="40" xfId="0" applyFont="1" applyFill="1" applyBorder="1" applyAlignment="1">
      <alignment horizontal="center" vertical="center"/>
    </xf>
    <xf numFmtId="0" fontId="17" fillId="17" borderId="49" xfId="0" applyFont="1" applyFill="1" applyBorder="1" applyAlignment="1">
      <alignment horizontal="center" vertical="center"/>
    </xf>
    <xf numFmtId="0" fontId="17" fillId="17" borderId="47" xfId="0" applyFont="1" applyFill="1" applyBorder="1" applyAlignment="1">
      <alignment horizontal="center" vertical="center"/>
    </xf>
    <xf numFmtId="0" fontId="26" fillId="21" borderId="41" xfId="0" applyFont="1" applyFill="1" applyBorder="1" applyAlignment="1">
      <alignment horizontal="center" vertical="center" wrapText="1"/>
    </xf>
    <xf numFmtId="0" fontId="26" fillId="21" borderId="42" xfId="0" applyFont="1" applyFill="1" applyBorder="1" applyAlignment="1">
      <alignment horizontal="center" vertical="center"/>
    </xf>
    <xf numFmtId="0" fontId="26" fillId="20" borderId="41" xfId="0" applyFont="1" applyFill="1" applyBorder="1" applyAlignment="1">
      <alignment horizontal="center" vertical="center" wrapText="1"/>
    </xf>
    <xf numFmtId="0" fontId="26" fillId="20" borderId="42" xfId="0" applyFont="1" applyFill="1" applyBorder="1" applyAlignment="1">
      <alignment horizontal="center" vertical="center"/>
    </xf>
    <xf numFmtId="0" fontId="46" fillId="17" borderId="13" xfId="0" applyFont="1" applyFill="1" applyBorder="1" applyAlignment="1">
      <alignment horizontal="center" vertical="center"/>
    </xf>
    <xf numFmtId="0" fontId="46" fillId="17" borderId="0" xfId="0" applyFont="1" applyFill="1" applyAlignment="1">
      <alignment horizontal="center" vertical="center"/>
    </xf>
    <xf numFmtId="0" fontId="46" fillId="17" borderId="17" xfId="0" applyFont="1" applyFill="1" applyBorder="1" applyAlignment="1">
      <alignment horizontal="center" vertical="center"/>
    </xf>
    <xf numFmtId="0" fontId="40" fillId="16" borderId="43" xfId="0" applyFont="1" applyFill="1" applyBorder="1" applyAlignment="1" applyProtection="1">
      <alignment horizontal="left" wrapText="1" shrinkToFit="1"/>
      <protection locked="0"/>
    </xf>
    <xf numFmtId="0" fontId="40" fillId="16" borderId="56" xfId="0" applyFont="1" applyFill="1" applyBorder="1" applyAlignment="1" applyProtection="1">
      <alignment horizontal="left" wrapText="1" shrinkToFit="1"/>
      <protection locked="0"/>
    </xf>
    <xf numFmtId="0" fontId="44" fillId="16" borderId="43" xfId="0" applyFont="1" applyFill="1" applyBorder="1" applyAlignment="1" applyProtection="1">
      <alignment horizontal="left" shrinkToFit="1"/>
      <protection locked="0"/>
    </xf>
    <xf numFmtId="0" fontId="44" fillId="16" borderId="56" xfId="0" applyFont="1" applyFill="1" applyBorder="1" applyAlignment="1" applyProtection="1">
      <alignment horizontal="left" shrinkToFit="1"/>
      <protection locked="0"/>
    </xf>
    <xf numFmtId="0" fontId="44" fillId="16" borderId="58" xfId="0" applyFont="1" applyFill="1" applyBorder="1" applyAlignment="1" applyProtection="1">
      <alignment horizontal="left" shrinkToFit="1"/>
      <protection locked="0"/>
    </xf>
    <xf numFmtId="0" fontId="44" fillId="16" borderId="59" xfId="0" applyFont="1" applyFill="1" applyBorder="1" applyAlignment="1" applyProtection="1">
      <alignment horizontal="left" shrinkToFit="1"/>
      <protection locked="0"/>
    </xf>
    <xf numFmtId="0" fontId="44" fillId="16" borderId="52" xfId="0" applyFont="1" applyFill="1" applyBorder="1" applyAlignment="1">
      <alignment horizontal="center" vertical="center" shrinkToFit="1"/>
    </xf>
    <xf numFmtId="0" fontId="44" fillId="16" borderId="53" xfId="0" applyFont="1" applyFill="1" applyBorder="1" applyAlignment="1">
      <alignment horizontal="center" vertical="center" shrinkToFit="1"/>
    </xf>
    <xf numFmtId="0" fontId="44" fillId="16" borderId="55" xfId="0" applyFont="1" applyFill="1" applyBorder="1" applyAlignment="1">
      <alignment horizontal="center" vertical="center" shrinkToFit="1"/>
    </xf>
    <xf numFmtId="0" fontId="44" fillId="16" borderId="43" xfId="0" applyFont="1" applyFill="1" applyBorder="1" applyAlignment="1">
      <alignment horizontal="center" vertical="center" shrinkToFit="1"/>
    </xf>
    <xf numFmtId="0" fontId="44" fillId="16" borderId="57" xfId="0" applyFont="1" applyFill="1" applyBorder="1" applyAlignment="1">
      <alignment horizontal="center" vertical="center" shrinkToFit="1"/>
    </xf>
    <xf numFmtId="0" fontId="44" fillId="16" borderId="58" xfId="0" applyFont="1" applyFill="1" applyBorder="1" applyAlignment="1">
      <alignment horizontal="center" vertical="center" shrinkToFit="1"/>
    </xf>
    <xf numFmtId="0" fontId="40" fillId="16" borderId="53" xfId="0" applyFont="1" applyFill="1" applyBorder="1" applyAlignment="1" applyProtection="1">
      <alignment horizontal="left" vertical="center" wrapText="1" shrinkToFit="1"/>
      <protection locked="0"/>
    </xf>
    <xf numFmtId="0" fontId="40" fillId="16" borderId="54" xfId="0" applyFont="1" applyFill="1" applyBorder="1" applyAlignment="1" applyProtection="1">
      <alignment horizontal="left" vertical="center" wrapText="1" shrinkToFit="1"/>
      <protection locked="0"/>
    </xf>
    <xf numFmtId="0" fontId="47" fillId="16" borderId="6" xfId="0" applyFont="1" applyFill="1" applyBorder="1" applyAlignment="1">
      <alignment horizontal="center" vertical="center" wrapText="1"/>
    </xf>
    <xf numFmtId="0" fontId="47" fillId="16" borderId="8" xfId="0" applyFont="1" applyFill="1" applyBorder="1" applyAlignment="1">
      <alignment horizontal="center" vertical="center" wrapText="1"/>
    </xf>
    <xf numFmtId="0" fontId="47" fillId="16" borderId="6" xfId="0" applyFont="1" applyFill="1" applyBorder="1" applyAlignment="1">
      <alignment horizontal="center" vertical="center"/>
    </xf>
    <xf numFmtId="0" fontId="47" fillId="16" borderId="7" xfId="0" applyFont="1" applyFill="1" applyBorder="1" applyAlignment="1">
      <alignment horizontal="center" vertical="center"/>
    </xf>
    <xf numFmtId="0" fontId="47" fillId="16" borderId="8" xfId="0" applyFont="1" applyFill="1" applyBorder="1" applyAlignment="1">
      <alignment horizontal="center" vertical="center"/>
    </xf>
    <xf numFmtId="0" fontId="47" fillId="16" borderId="7" xfId="0" applyFont="1" applyFill="1" applyBorder="1" applyAlignment="1">
      <alignment horizontal="center" wrapText="1"/>
    </xf>
    <xf numFmtId="0" fontId="47" fillId="16" borderId="8" xfId="0" applyFont="1" applyFill="1" applyBorder="1" applyAlignment="1">
      <alignment horizontal="center" wrapText="1"/>
    </xf>
    <xf numFmtId="0" fontId="40" fillId="16" borderId="63" xfId="0" applyFont="1" applyFill="1" applyBorder="1" applyAlignment="1" applyProtection="1">
      <alignment horizontal="left" wrapText="1" shrinkToFit="1"/>
      <protection locked="0"/>
    </xf>
    <xf numFmtId="0" fontId="40" fillId="16" borderId="64" xfId="0" applyFont="1" applyFill="1" applyBorder="1" applyAlignment="1" applyProtection="1">
      <alignment horizontal="left" wrapText="1" shrinkToFit="1"/>
      <protection locked="0"/>
    </xf>
    <xf numFmtId="0" fontId="44" fillId="16" borderId="63" xfId="0" applyFont="1" applyFill="1" applyBorder="1" applyAlignment="1" applyProtection="1">
      <alignment horizontal="left" shrinkToFit="1"/>
      <protection locked="0"/>
    </xf>
    <xf numFmtId="0" fontId="44" fillId="16" borderId="64" xfId="0" applyFont="1" applyFill="1" applyBorder="1" applyAlignment="1" applyProtection="1">
      <alignment horizontal="left" shrinkToFit="1"/>
      <protection locked="0"/>
    </xf>
    <xf numFmtId="0" fontId="40" fillId="16" borderId="68" xfId="0" applyFont="1" applyFill="1" applyBorder="1" applyAlignment="1" applyProtection="1">
      <alignment horizontal="left" wrapText="1" shrinkToFit="1"/>
      <protection locked="0"/>
    </xf>
    <xf numFmtId="0" fontId="40" fillId="16" borderId="69" xfId="0" applyFont="1" applyFill="1" applyBorder="1" applyAlignment="1" applyProtection="1">
      <alignment horizontal="left" wrapText="1" shrinkToFit="1"/>
      <protection locked="0"/>
    </xf>
    <xf numFmtId="0" fontId="44" fillId="16" borderId="67" xfId="0" applyFont="1" applyFill="1" applyBorder="1" applyAlignment="1">
      <alignment horizontal="center" vertical="center" shrinkToFit="1"/>
    </xf>
    <xf numFmtId="0" fontId="44" fillId="16" borderId="46" xfId="0" applyFont="1" applyFill="1" applyBorder="1" applyAlignment="1">
      <alignment horizontal="center" vertical="center" shrinkToFit="1"/>
    </xf>
    <xf numFmtId="0" fontId="40" fillId="16" borderId="65" xfId="0" applyFont="1" applyFill="1" applyBorder="1" applyAlignment="1" applyProtection="1">
      <alignment horizontal="left" wrapText="1" shrinkToFit="1"/>
      <protection locked="0"/>
    </xf>
    <xf numFmtId="0" fontId="40" fillId="16" borderId="66" xfId="0" applyFont="1" applyFill="1" applyBorder="1" applyAlignment="1" applyProtection="1">
      <alignment horizontal="left" wrapText="1" shrinkToFit="1"/>
      <protection locked="0"/>
    </xf>
    <xf numFmtId="0" fontId="40" fillId="16" borderId="63" xfId="0" applyFont="1" applyFill="1" applyBorder="1" applyAlignment="1" applyProtection="1">
      <alignment horizontal="left" vertical="center" wrapText="1" shrinkToFit="1"/>
      <protection locked="0"/>
    </xf>
    <xf numFmtId="0" fontId="40" fillId="16" borderId="64" xfId="0" applyFont="1" applyFill="1" applyBorder="1" applyAlignment="1" applyProtection="1">
      <alignment horizontal="left" vertical="center" wrapText="1" shrinkToFit="1"/>
      <protection locked="0"/>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0" fillId="0" borderId="41" xfId="0" applyBorder="1" applyAlignment="1">
      <alignment horizontal="center"/>
    </xf>
    <xf numFmtId="0" fontId="0" fillId="0" borderId="42" xfId="0" applyBorder="1" applyAlignment="1">
      <alignment horizontal="center"/>
    </xf>
    <xf numFmtId="0" fontId="31" fillId="0" borderId="60" xfId="0" applyFont="1" applyBorder="1" applyAlignment="1">
      <alignment horizontal="center" vertical="center"/>
    </xf>
    <xf numFmtId="17" fontId="11" fillId="0" borderId="41" xfId="0" applyNumberFormat="1" applyFont="1" applyBorder="1" applyAlignment="1">
      <alignment horizontal="center"/>
    </xf>
    <xf numFmtId="0" fontId="11" fillId="22" borderId="0" xfId="0" applyFont="1" applyFill="1" applyAlignment="1">
      <alignment horizontal="center"/>
    </xf>
    <xf numFmtId="0" fontId="11" fillId="22" borderId="15" xfId="0" applyFont="1" applyFill="1" applyBorder="1" applyAlignment="1">
      <alignment horizontal="center"/>
    </xf>
    <xf numFmtId="0" fontId="40" fillId="16" borderId="9" xfId="0" applyFont="1" applyFill="1" applyBorder="1" applyAlignment="1">
      <alignment horizontal="center" vertical="top"/>
    </xf>
    <xf numFmtId="0" fontId="46" fillId="17" borderId="10" xfId="0" applyFont="1" applyFill="1" applyBorder="1" applyAlignment="1">
      <alignment horizontal="center" vertical="center"/>
    </xf>
    <xf numFmtId="0" fontId="46" fillId="17" borderId="11" xfId="0" applyFont="1" applyFill="1" applyBorder="1" applyAlignment="1">
      <alignment horizontal="center" vertical="center"/>
    </xf>
    <xf numFmtId="0" fontId="46" fillId="17" borderId="12" xfId="0" applyFont="1" applyFill="1" applyBorder="1" applyAlignment="1">
      <alignment horizontal="center" vertical="center"/>
    </xf>
    <xf numFmtId="0" fontId="44" fillId="14" borderId="63" xfId="3" applyFont="1" applyFill="1" applyBorder="1" applyAlignment="1">
      <alignment horizontal="center" vertical="center" wrapText="1"/>
    </xf>
    <xf numFmtId="0" fontId="44" fillId="14" borderId="74" xfId="3" applyFont="1" applyFill="1" applyBorder="1" applyAlignment="1">
      <alignment horizontal="center" vertical="center" wrapText="1"/>
    </xf>
    <xf numFmtId="0" fontId="33" fillId="14" borderId="63" xfId="3" applyFont="1" applyFill="1" applyBorder="1" applyAlignment="1">
      <alignment horizontal="center" vertical="center" wrapText="1"/>
    </xf>
    <xf numFmtId="0" fontId="33" fillId="14" borderId="74" xfId="3" applyFont="1" applyFill="1" applyBorder="1" applyAlignment="1">
      <alignment horizontal="center" vertical="center" wrapText="1"/>
    </xf>
    <xf numFmtId="0" fontId="31" fillId="0" borderId="63"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11" fillId="0" borderId="63"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17" fontId="38" fillId="0" borderId="41" xfId="0" applyNumberFormat="1" applyFont="1" applyBorder="1" applyAlignment="1">
      <alignment horizontal="center" vertical="center" wrapText="1"/>
    </xf>
    <xf numFmtId="17" fontId="38" fillId="0" borderId="60" xfId="0" applyNumberFormat="1" applyFont="1" applyBorder="1" applyAlignment="1">
      <alignment horizontal="center" vertical="center" wrapText="1"/>
    </xf>
    <xf numFmtId="17" fontId="38" fillId="0" borderId="42" xfId="0" applyNumberFormat="1" applyFont="1" applyBorder="1" applyAlignment="1">
      <alignment horizontal="center" vertical="center" wrapText="1"/>
    </xf>
    <xf numFmtId="0" fontId="38" fillId="0" borderId="41" xfId="0" applyFont="1" applyBorder="1" applyAlignment="1">
      <alignment horizontal="center" vertical="center" wrapText="1"/>
    </xf>
    <xf numFmtId="0" fontId="38" fillId="0" borderId="42" xfId="0" applyFont="1" applyBorder="1" applyAlignment="1">
      <alignment horizontal="center" vertical="center" wrapText="1"/>
    </xf>
    <xf numFmtId="0" fontId="11" fillId="0" borderId="41" xfId="0" applyFont="1" applyBorder="1" applyAlignment="1">
      <alignment horizontal="center" vertical="center"/>
    </xf>
    <xf numFmtId="0" fontId="11" fillId="0" borderId="60" xfId="0" applyFont="1" applyBorder="1" applyAlignment="1">
      <alignment horizontal="center" vertical="center"/>
    </xf>
    <xf numFmtId="0" fontId="11" fillId="0" borderId="42" xfId="0" applyFont="1" applyBorder="1" applyAlignment="1">
      <alignment horizontal="center" vertical="center"/>
    </xf>
    <xf numFmtId="0" fontId="11" fillId="0" borderId="36" xfId="0" applyFont="1" applyBorder="1" applyAlignment="1">
      <alignment horizontal="center"/>
    </xf>
    <xf numFmtId="0" fontId="11" fillId="0" borderId="37" xfId="0" applyFont="1" applyBorder="1" applyAlignment="1">
      <alignment horizontal="center"/>
    </xf>
  </cellXfs>
  <cellStyles count="4">
    <cellStyle name="FONS" xfId="2" xr:uid="{7A037C78-480D-45BB-9440-C6E19844D2C7}"/>
    <cellStyle name="Neutral" xfId="1" builtinId="28"/>
    <cellStyle name="Normal" xfId="0" builtinId="0"/>
    <cellStyle name="Títol1" xfId="3" xr:uid="{B7072671-9530-46D7-92E6-A7F44A64C425}"/>
  </cellStyles>
  <dxfs count="23">
    <dxf>
      <font>
        <color theme="2"/>
      </font>
      <fill>
        <patternFill>
          <bgColor theme="2" tint="-0.499984740745262"/>
        </patternFill>
      </fill>
    </dxf>
    <dxf>
      <font>
        <b val="0"/>
        <i val="0"/>
        <color theme="2"/>
      </font>
      <fill>
        <patternFill>
          <bgColor theme="0"/>
        </patternFill>
      </fill>
    </dxf>
    <dxf>
      <font>
        <b/>
        <i val="0"/>
        <color rgb="FFFF0000"/>
      </font>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0.499984740745262"/>
        </patternFill>
      </fill>
    </dxf>
    <dxf>
      <fill>
        <patternFill>
          <bgColor theme="2"/>
        </patternFill>
      </fill>
    </dxf>
    <dxf>
      <fill>
        <patternFill>
          <bgColor theme="2" tint="-0.24994659260841701"/>
        </patternFill>
      </fill>
    </dxf>
    <dxf>
      <fill>
        <patternFill>
          <bgColor theme="2" tint="-9.9948118533890809E-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24994659260841701"/>
        </patternFill>
      </fill>
    </dxf>
    <dxf>
      <fill>
        <patternFill>
          <bgColor theme="2" tint="-9.9948118533890809E-2"/>
        </patternFill>
      </fill>
    </dxf>
    <dxf>
      <fill>
        <patternFill>
          <bgColor theme="2" tint="-0.24994659260841701"/>
        </patternFill>
      </fill>
    </dxf>
    <dxf>
      <fill>
        <patternFill>
          <bgColor theme="2" tint="-9.9948118533890809E-2"/>
        </patternFill>
      </fill>
    </dxf>
    <dxf>
      <font>
        <b val="0"/>
        <i val="0"/>
        <strike val="0"/>
        <condense val="0"/>
        <extend val="0"/>
        <outline val="0"/>
        <shadow val="0"/>
        <u val="none"/>
        <vertAlign val="baseline"/>
        <sz val="10"/>
        <color theme="1" tint="0.14999847407452621"/>
        <name val="Arial"/>
        <family val="2"/>
        <scheme val="none"/>
      </font>
      <fill>
        <patternFill patternType="solid">
          <fgColor indexed="64"/>
          <bgColor theme="4"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tint="0.14999847407452621"/>
        <name val="Arial"/>
        <family val="2"/>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4"/>
        <color theme="1" tint="0.14999847407452621"/>
        <name val="Arial"/>
        <family val="2"/>
        <scheme val="none"/>
      </font>
      <fill>
        <patternFill patternType="solid">
          <fgColor indexed="64"/>
          <bgColor theme="4" tint="0.79998168889431442"/>
        </patternFill>
      </fill>
      <alignment horizontal="center"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0"/>
        <name val="Arial"/>
        <family val="2"/>
        <scheme val="none"/>
      </font>
      <fill>
        <patternFill patternType="solid">
          <fgColor indexed="64"/>
          <bgColor theme="4"/>
        </patternFill>
      </fill>
      <alignment horizontal="center" vertical="center" textRotation="0" wrapText="1" indent="0" justifyLastLine="0" shrinkToFit="0" readingOrder="0"/>
    </dxf>
  </dxfs>
  <tableStyles count="0" defaultTableStyle="TableStyleMedium2" defaultPivotStyle="PivotStyleLight16"/>
  <colors>
    <mruColors>
      <color rgb="FF9999FF"/>
      <color rgb="FF0917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POSICIÓN</a:t>
            </a:r>
            <a:r>
              <a:rPr lang="es-CO" baseline="0"/>
              <a:t> ESTRATÉGICA ACTUAL</a:t>
            </a:r>
          </a:p>
          <a:p>
            <a:pPr>
              <a:defRPr/>
            </a:pPr>
            <a:endParaRPr lang="es-CO"/>
          </a:p>
        </c:rich>
      </c:tx>
      <c:layout>
        <c:manualLayout>
          <c:xMode val="edge"/>
          <c:yMode val="edge"/>
          <c:x val="0.29819160104986875"/>
          <c:y val="0"/>
        </c:manualLayout>
      </c:layout>
      <c:overlay val="0"/>
    </c:title>
    <c:autoTitleDeleted val="0"/>
    <c:plotArea>
      <c:layout>
        <c:manualLayout>
          <c:layoutTarget val="inner"/>
          <c:xMode val="edge"/>
          <c:yMode val="edge"/>
          <c:x val="2.25810972657545E-2"/>
          <c:y val="4.1448576153414352E-2"/>
          <c:w val="0.95272927655888273"/>
          <c:h val="0.91085976969641802"/>
        </c:manualLayout>
      </c:layout>
      <c:bubbleChart>
        <c:varyColors val="0"/>
        <c:ser>
          <c:idx val="0"/>
          <c:order val="0"/>
          <c:spPr>
            <a:solidFill>
              <a:srgbClr val="C00000"/>
            </a:solidFill>
          </c:spPr>
          <c:invertIfNegative val="0"/>
          <c:dPt>
            <c:idx val="0"/>
            <c:invertIfNegative val="0"/>
            <c:bubble3D val="0"/>
            <c:spPr>
              <a:solidFill>
                <a:srgbClr val="C00000"/>
              </a:solidFill>
              <a:ln>
                <a:solidFill>
                  <a:schemeClr val="bg1">
                    <a:lumMod val="75000"/>
                  </a:schemeClr>
                </a:solidFill>
              </a:ln>
              <a:effectLst>
                <a:outerShdw blurRad="406400" sx="102000" sy="102000" algn="ctr"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D762-4B62-9B54-3C42D9F2E586}"/>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trendlineType val="linear"/>
            <c:dispRSqr val="0"/>
            <c:dispEq val="0"/>
          </c:trendline>
          <c:xVal>
            <c:strRef>
              <c:f>'[1]DAFO 3'!$I$247</c:f>
              <c:strCache>
                <c:ptCount val="1"/>
                <c:pt idx="0">
                  <c:v>2,4</c:v>
                </c:pt>
              </c:strCache>
            </c:strRef>
          </c:xVal>
          <c:yVal>
            <c:numRef>
              <c:f>'[1]DAFO 3'!$I$248</c:f>
              <c:numCache>
                <c:formatCode>General</c:formatCode>
                <c:ptCount val="1"/>
                <c:pt idx="0">
                  <c:v>2.7</c:v>
                </c:pt>
              </c:numCache>
            </c:numRef>
          </c:yVal>
          <c:bubbleSize>
            <c:numLit>
              <c:formatCode>General</c:formatCode>
              <c:ptCount val="1"/>
              <c:pt idx="0">
                <c:v>1</c:v>
              </c:pt>
            </c:numLit>
          </c:bubbleSize>
          <c:bubble3D val="0"/>
          <c:extLst>
            <c:ext xmlns:c16="http://schemas.microsoft.com/office/drawing/2014/chart" uri="{C3380CC4-5D6E-409C-BE32-E72D297353CC}">
              <c16:uniqueId val="{00000002-D762-4B62-9B54-3C42D9F2E586}"/>
            </c:ext>
          </c:extLst>
        </c:ser>
        <c:dLbls>
          <c:dLblPos val="ctr"/>
          <c:showLegendKey val="0"/>
          <c:showVal val="1"/>
          <c:showCatName val="0"/>
          <c:showSerName val="0"/>
          <c:showPercent val="0"/>
          <c:showBubbleSize val="0"/>
        </c:dLbls>
        <c:bubbleScale val="100"/>
        <c:showNegBubbles val="0"/>
        <c:sizeRepresents val="w"/>
        <c:axId val="155578312"/>
        <c:axId val="155552240"/>
      </c:bubbleChart>
      <c:valAx>
        <c:axId val="155578312"/>
        <c:scaling>
          <c:orientation val="minMax"/>
          <c:max val="4"/>
          <c:min val="1"/>
        </c:scaling>
        <c:delete val="0"/>
        <c:axPos val="b"/>
        <c:majorGridlines>
          <c:spPr>
            <a:ln>
              <a:solidFill>
                <a:srgbClr val="C00000"/>
              </a:solidFill>
            </a:ln>
          </c:spPr>
        </c:majorGridlines>
        <c:numFmt formatCode="General" sourceLinked="1"/>
        <c:majorTickMark val="out"/>
        <c:minorTickMark val="none"/>
        <c:tickLblPos val="nextTo"/>
        <c:crossAx val="155552240"/>
        <c:crosses val="autoZero"/>
        <c:crossBetween val="midCat"/>
        <c:majorUnit val="1.5"/>
        <c:minorUnit val="1"/>
      </c:valAx>
      <c:valAx>
        <c:axId val="155552240"/>
        <c:scaling>
          <c:orientation val="minMax"/>
          <c:max val="4"/>
          <c:min val="1"/>
        </c:scaling>
        <c:delete val="0"/>
        <c:axPos val="l"/>
        <c:majorGridlines>
          <c:spPr>
            <a:ln w="15875">
              <a:solidFill>
                <a:srgbClr val="C00000"/>
              </a:solidFill>
            </a:ln>
          </c:spPr>
        </c:majorGridlines>
        <c:numFmt formatCode="General" sourceLinked="1"/>
        <c:majorTickMark val="out"/>
        <c:minorTickMark val="none"/>
        <c:tickLblPos val="nextTo"/>
        <c:crossAx val="155578312"/>
        <c:crosses val="autoZero"/>
        <c:crossBetween val="midCat"/>
        <c:majorUnit val="1.5"/>
        <c:minorUnit val="1"/>
      </c:valAx>
      <c:spPr>
        <a:noFill/>
        <a:ln>
          <a:solidFill>
            <a:schemeClr val="bg2">
              <a:lumMod val="75000"/>
            </a:schemeClr>
          </a:solidFill>
        </a:ln>
      </c:spPr>
    </c:plotArea>
    <c:legend>
      <c:legendPos val="r"/>
      <c:overlay val="0"/>
    </c:legend>
    <c:plotVisOnly val="1"/>
    <c:dispBlanksAs val="gap"/>
    <c:showDLblsOverMax val="0"/>
  </c:chart>
  <c:spPr>
    <a:ln w="12700">
      <a:solidFill>
        <a:schemeClr val="bg2">
          <a:lumMod val="50000"/>
        </a:schemeClr>
      </a:solidFill>
    </a:ln>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127001</xdr:rowOff>
    </xdr:from>
    <xdr:to>
      <xdr:col>4</xdr:col>
      <xdr:colOff>412750</xdr:colOff>
      <xdr:row>2</xdr:row>
      <xdr:rowOff>206376</xdr:rowOff>
    </xdr:to>
    <xdr:pic>
      <xdr:nvPicPr>
        <xdr:cNvPr id="3" name="Imagen 2">
          <a:extLst>
            <a:ext uri="{FF2B5EF4-FFF2-40B4-BE49-F238E27FC236}">
              <a16:creationId xmlns:a16="http://schemas.microsoft.com/office/drawing/2014/main" id="{DD697185-EA22-4F9E-B77D-A0D74FA75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127001"/>
          <a:ext cx="1698625" cy="920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781052</xdr:colOff>
      <xdr:row>0</xdr:row>
      <xdr:rowOff>9526</xdr:rowOff>
    </xdr:from>
    <xdr:to>
      <xdr:col>2</xdr:col>
      <xdr:colOff>2085976</xdr:colOff>
      <xdr:row>2</xdr:row>
      <xdr:rowOff>190500</xdr:rowOff>
    </xdr:to>
    <xdr:pic>
      <xdr:nvPicPr>
        <xdr:cNvPr id="3" name="Imagen 2">
          <a:extLst>
            <a:ext uri="{FF2B5EF4-FFF2-40B4-BE49-F238E27FC236}">
              <a16:creationId xmlns:a16="http://schemas.microsoft.com/office/drawing/2014/main" id="{C89893FD-9B80-88B6-9EF4-996D457CE2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2" y="9526"/>
          <a:ext cx="1304924" cy="7334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241300</xdr:colOff>
      <xdr:row>0</xdr:row>
      <xdr:rowOff>0</xdr:rowOff>
    </xdr:from>
    <xdr:to>
      <xdr:col>2</xdr:col>
      <xdr:colOff>2266950</xdr:colOff>
      <xdr:row>2</xdr:row>
      <xdr:rowOff>285750</xdr:rowOff>
    </xdr:to>
    <xdr:pic>
      <xdr:nvPicPr>
        <xdr:cNvPr id="3" name="Imagen 2">
          <a:extLst>
            <a:ext uri="{FF2B5EF4-FFF2-40B4-BE49-F238E27FC236}">
              <a16:creationId xmlns:a16="http://schemas.microsoft.com/office/drawing/2014/main" id="{28E9C719-6492-48A0-A38D-BDC6B828A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9050" y="0"/>
          <a:ext cx="2025650" cy="1009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xdr:colOff>
      <xdr:row>42</xdr:row>
      <xdr:rowOff>104776</xdr:rowOff>
    </xdr:from>
    <xdr:to>
      <xdr:col>12</xdr:col>
      <xdr:colOff>1247775</xdr:colOff>
      <xdr:row>59</xdr:row>
      <xdr:rowOff>161926</xdr:rowOff>
    </xdr:to>
    <xdr:graphicFrame macro="">
      <xdr:nvGraphicFramePr>
        <xdr:cNvPr id="3" name="4 Gráfico">
          <a:extLst>
            <a:ext uri="{FF2B5EF4-FFF2-40B4-BE49-F238E27FC236}">
              <a16:creationId xmlns:a16="http://schemas.microsoft.com/office/drawing/2014/main" id="{FA68A0E2-0CBB-4F3C-9E69-CE5B11A86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19050</xdr:colOff>
      <xdr:row>56</xdr:row>
      <xdr:rowOff>0</xdr:rowOff>
    </xdr:from>
    <xdr:ext cx="1513043" cy="609013"/>
    <xdr:sp macro="" textlink="">
      <xdr:nvSpPr>
        <xdr:cNvPr id="4" name="6 CuadroTexto">
          <a:extLst>
            <a:ext uri="{FF2B5EF4-FFF2-40B4-BE49-F238E27FC236}">
              <a16:creationId xmlns:a16="http://schemas.microsoft.com/office/drawing/2014/main" id="{037AD666-475B-43D9-B398-FB03158F1DDC}"/>
            </a:ext>
          </a:extLst>
        </xdr:cNvPr>
        <xdr:cNvSpPr txBox="1"/>
      </xdr:nvSpPr>
      <xdr:spPr>
        <a:xfrm>
          <a:off x="704850" y="11620500"/>
          <a:ext cx="151304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ES" sz="1100">
              <a:solidFill>
                <a:srgbClr val="C00000"/>
              </a:solidFill>
            </a:rPr>
            <a:t> POSICIÓN MUY DÉBIL</a:t>
          </a:r>
        </a:p>
        <a:p>
          <a:r>
            <a:rPr lang="es-ES" sz="1100"/>
            <a:t>en</a:t>
          </a:r>
          <a:r>
            <a:rPr lang="es-ES" sz="1100" baseline="0"/>
            <a:t> </a:t>
          </a:r>
          <a:r>
            <a:rPr lang="es-ES" sz="1100"/>
            <a:t>factores</a:t>
          </a:r>
          <a:r>
            <a:rPr lang="es-ES" sz="1100" baseline="0"/>
            <a:t> EXTERNOS</a:t>
          </a:r>
        </a:p>
        <a:p>
          <a:r>
            <a:rPr lang="es-ES" sz="1100" baseline="0"/>
            <a:t>                  y INTERNOS</a:t>
          </a:r>
          <a:endParaRPr lang="es-ES" sz="1100"/>
        </a:p>
      </xdr:txBody>
    </xdr:sp>
    <xdr:clientData/>
  </xdr:oneCellAnchor>
  <xdr:oneCellAnchor>
    <xdr:from>
      <xdr:col>10</xdr:col>
      <xdr:colOff>885825</xdr:colOff>
      <xdr:row>43</xdr:row>
      <xdr:rowOff>38100</xdr:rowOff>
    </xdr:from>
    <xdr:ext cx="1560492" cy="609013"/>
    <xdr:sp macro="" textlink="">
      <xdr:nvSpPr>
        <xdr:cNvPr id="5" name="7 CuadroTexto">
          <a:extLst>
            <a:ext uri="{FF2B5EF4-FFF2-40B4-BE49-F238E27FC236}">
              <a16:creationId xmlns:a16="http://schemas.microsoft.com/office/drawing/2014/main" id="{F5A85B68-8231-4219-8D2A-6EAD2FA0F95A}"/>
            </a:ext>
          </a:extLst>
        </xdr:cNvPr>
        <xdr:cNvSpPr txBox="1"/>
      </xdr:nvSpPr>
      <xdr:spPr>
        <a:xfrm>
          <a:off x="6629400" y="9182100"/>
          <a:ext cx="1560492"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ES" sz="1100">
              <a:solidFill>
                <a:srgbClr val="C00000"/>
              </a:solidFill>
            </a:rPr>
            <a:t>POSICIÓN</a:t>
          </a:r>
          <a:r>
            <a:rPr lang="es-ES" sz="1100" baseline="0">
              <a:solidFill>
                <a:srgbClr val="C00000"/>
              </a:solidFill>
            </a:rPr>
            <a:t>  MUY FUERTE</a:t>
          </a:r>
        </a:p>
        <a:p>
          <a:r>
            <a:rPr lang="es-ES" sz="1100"/>
            <a:t>   en factores</a:t>
          </a:r>
          <a:r>
            <a:rPr lang="es-ES" sz="1100" baseline="0"/>
            <a:t> </a:t>
          </a:r>
          <a:r>
            <a:rPr lang="es-ES" sz="1100"/>
            <a:t>INTERNOS</a:t>
          </a:r>
        </a:p>
        <a:p>
          <a:r>
            <a:rPr lang="es-ES" sz="1100"/>
            <a:t>                     y</a:t>
          </a:r>
          <a:r>
            <a:rPr lang="es-ES" sz="1100" baseline="0"/>
            <a:t> EXTERNOS</a:t>
          </a:r>
          <a:endParaRPr lang="es-ES" sz="1100"/>
        </a:p>
      </xdr:txBody>
    </xdr:sp>
    <xdr:clientData/>
  </xdr:oneCellAnchor>
  <xdr:oneCellAnchor>
    <xdr:from>
      <xdr:col>3</xdr:col>
      <xdr:colOff>28575</xdr:colOff>
      <xdr:row>43</xdr:row>
      <xdr:rowOff>28575</xdr:rowOff>
    </xdr:from>
    <xdr:ext cx="1288558" cy="609013"/>
    <xdr:sp macro="" textlink="">
      <xdr:nvSpPr>
        <xdr:cNvPr id="6" name="8 CuadroTexto">
          <a:extLst>
            <a:ext uri="{FF2B5EF4-FFF2-40B4-BE49-F238E27FC236}">
              <a16:creationId xmlns:a16="http://schemas.microsoft.com/office/drawing/2014/main" id="{7624D5C1-6D09-4512-A8CB-F51A5176704B}"/>
            </a:ext>
          </a:extLst>
        </xdr:cNvPr>
        <xdr:cNvSpPr txBox="1"/>
      </xdr:nvSpPr>
      <xdr:spPr>
        <a:xfrm>
          <a:off x="714375" y="9172575"/>
          <a:ext cx="128855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ES" sz="1100"/>
            <a:t>POSICIÓN</a:t>
          </a:r>
          <a:r>
            <a:rPr lang="es-ES" sz="1100" baseline="0"/>
            <a:t>  FUERTE</a:t>
          </a:r>
        </a:p>
        <a:p>
          <a:r>
            <a:rPr lang="es-ES" sz="1100"/>
            <a:t>factores</a:t>
          </a:r>
          <a:r>
            <a:rPr lang="es-ES" sz="1100" baseline="0"/>
            <a:t> EXTERNOS</a:t>
          </a:r>
        </a:p>
        <a:p>
          <a:r>
            <a:rPr lang="es-ES" sz="1100" baseline="0"/>
            <a:t>y  </a:t>
          </a:r>
          <a:r>
            <a:rPr lang="es-ES" sz="1100" baseline="0">
              <a:solidFill>
                <a:srgbClr val="C00000"/>
              </a:solidFill>
            </a:rPr>
            <a:t>DÉBIL INTERNOS</a:t>
          </a:r>
          <a:endParaRPr lang="es-ES" sz="1100">
            <a:solidFill>
              <a:srgbClr val="C00000"/>
            </a:solidFill>
          </a:endParaRPr>
        </a:p>
      </xdr:txBody>
    </xdr:sp>
    <xdr:clientData/>
  </xdr:oneCellAnchor>
  <xdr:oneCellAnchor>
    <xdr:from>
      <xdr:col>10</xdr:col>
      <xdr:colOff>1190625</xdr:colOff>
      <xdr:row>55</xdr:row>
      <xdr:rowOff>180975</xdr:rowOff>
    </xdr:from>
    <xdr:ext cx="1300292" cy="609013"/>
    <xdr:sp macro="" textlink="">
      <xdr:nvSpPr>
        <xdr:cNvPr id="7" name="9 CuadroTexto">
          <a:extLst>
            <a:ext uri="{FF2B5EF4-FFF2-40B4-BE49-F238E27FC236}">
              <a16:creationId xmlns:a16="http://schemas.microsoft.com/office/drawing/2014/main" id="{1DF87533-50BB-41D2-87CE-E26EF9B738FC}"/>
            </a:ext>
          </a:extLst>
        </xdr:cNvPr>
        <xdr:cNvSpPr txBox="1"/>
      </xdr:nvSpPr>
      <xdr:spPr>
        <a:xfrm>
          <a:off x="6934200" y="11610975"/>
          <a:ext cx="1300292"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ES" sz="1100"/>
            <a:t>POSICIÓN</a:t>
          </a:r>
          <a:r>
            <a:rPr lang="es-ES" sz="1100" baseline="0"/>
            <a:t>  FUERTE</a:t>
          </a:r>
        </a:p>
        <a:p>
          <a:r>
            <a:rPr lang="es-ES" sz="1100"/>
            <a:t>factores</a:t>
          </a:r>
          <a:r>
            <a:rPr lang="es-ES" sz="1100" baseline="0"/>
            <a:t> </a:t>
          </a:r>
          <a:r>
            <a:rPr lang="es-ES" sz="1100"/>
            <a:t>INTERNOS</a:t>
          </a:r>
        </a:p>
        <a:p>
          <a:r>
            <a:rPr lang="es-ES" sz="1100"/>
            <a:t>y</a:t>
          </a:r>
          <a:r>
            <a:rPr lang="es-ES" sz="1100" baseline="0"/>
            <a:t>   </a:t>
          </a:r>
          <a:r>
            <a:rPr lang="es-ES" sz="1100" baseline="0">
              <a:solidFill>
                <a:srgbClr val="C00000"/>
              </a:solidFill>
            </a:rPr>
            <a:t>DÉBIL EXTERNOS</a:t>
          </a:r>
          <a:endParaRPr lang="es-ES" sz="1100">
            <a:solidFill>
              <a:srgbClr val="C00000"/>
            </a:solidFill>
          </a:endParaRPr>
        </a:p>
      </xdr:txBody>
    </xdr:sp>
    <xdr:clientData/>
  </xdr:oneCellAnchor>
  <xdr:twoCellAnchor editAs="oneCell">
    <xdr:from>
      <xdr:col>1</xdr:col>
      <xdr:colOff>28575</xdr:colOff>
      <xdr:row>0</xdr:row>
      <xdr:rowOff>57150</xdr:rowOff>
    </xdr:from>
    <xdr:to>
      <xdr:col>3</xdr:col>
      <xdr:colOff>149860</xdr:colOff>
      <xdr:row>2</xdr:row>
      <xdr:rowOff>285750</xdr:rowOff>
    </xdr:to>
    <xdr:pic>
      <xdr:nvPicPr>
        <xdr:cNvPr id="8" name="Imagen 7">
          <a:extLst>
            <a:ext uri="{FF2B5EF4-FFF2-40B4-BE49-F238E27FC236}">
              <a16:creationId xmlns:a16="http://schemas.microsoft.com/office/drawing/2014/main" id="{C61A2C24-FEAC-3061-F93C-78EE885D1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57150"/>
          <a:ext cx="153098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YANET\ISO%2045001%20DE%202018\FORMATO%20DIAGRAMA%20MATRIZ%20DOF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Desktop/An&#225;lisis%20DOFA_UCM_1509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
      <sheetName val="DAFO 1"/>
      <sheetName val="DAFO 2"/>
      <sheetName val="DAFO 3"/>
      <sheetName val="CÁLCULOS"/>
      <sheetName val="sb"/>
    </sheetNames>
    <sheetDataSet>
      <sheetData sheetId="0"/>
      <sheetData sheetId="1">
        <row r="11">
          <cell r="I11">
            <v>1</v>
          </cell>
        </row>
      </sheetData>
      <sheetData sheetId="2"/>
      <sheetData sheetId="3">
        <row r="9">
          <cell r="BD9" t="str">
            <v>MF</v>
          </cell>
        </row>
        <row r="10">
          <cell r="BD10" t="str">
            <v>F</v>
          </cell>
        </row>
        <row r="11">
          <cell r="BD11" t="str">
            <v>M</v>
          </cell>
        </row>
        <row r="15">
          <cell r="BD15" t="str">
            <v>MD</v>
          </cell>
        </row>
        <row r="16">
          <cell r="BD16" t="str">
            <v>D</v>
          </cell>
        </row>
        <row r="17">
          <cell r="BD17" t="str">
            <v>M</v>
          </cell>
        </row>
        <row r="25">
          <cell r="BD25" t="str">
            <v>MF</v>
          </cell>
        </row>
        <row r="26">
          <cell r="BD26" t="str">
            <v>F</v>
          </cell>
        </row>
        <row r="27">
          <cell r="BD27" t="str">
            <v>M</v>
          </cell>
        </row>
        <row r="28">
          <cell r="BD28" t="str">
            <v>D</v>
          </cell>
        </row>
        <row r="247">
          <cell r="I247">
            <v>2.4</v>
          </cell>
        </row>
        <row r="248">
          <cell r="I248">
            <v>2.7</v>
          </cell>
        </row>
      </sheetData>
      <sheetData sheetId="4">
        <row r="4">
          <cell r="J4" t="str">
            <v/>
          </cell>
        </row>
        <row r="6">
          <cell r="G6">
            <v>4</v>
          </cell>
        </row>
        <row r="7">
          <cell r="G7">
            <v>3</v>
          </cell>
        </row>
        <row r="8">
          <cell r="G8">
            <v>3</v>
          </cell>
        </row>
        <row r="9">
          <cell r="G9">
            <v>4</v>
          </cell>
        </row>
        <row r="10">
          <cell r="G10">
            <v>3</v>
          </cell>
        </row>
        <row r="12">
          <cell r="G12">
            <v>2</v>
          </cell>
        </row>
        <row r="13">
          <cell r="G13">
            <v>2</v>
          </cell>
        </row>
        <row r="14">
          <cell r="G14">
            <v>1</v>
          </cell>
        </row>
        <row r="15">
          <cell r="G15">
            <v>1</v>
          </cell>
        </row>
        <row r="16">
          <cell r="G16">
            <v>1</v>
          </cell>
        </row>
        <row r="20">
          <cell r="J20" t="str">
            <v/>
          </cell>
        </row>
        <row r="22">
          <cell r="G22">
            <v>4</v>
          </cell>
        </row>
        <row r="23">
          <cell r="G23">
            <v>3</v>
          </cell>
        </row>
        <row r="24">
          <cell r="G24">
            <v>2</v>
          </cell>
        </row>
        <row r="25">
          <cell r="G25">
            <v>2</v>
          </cell>
        </row>
        <row r="26">
          <cell r="G26">
            <v>2</v>
          </cell>
        </row>
        <row r="28">
          <cell r="G28">
            <v>4</v>
          </cell>
        </row>
        <row r="29">
          <cell r="G29">
            <v>3</v>
          </cell>
        </row>
        <row r="30">
          <cell r="G30">
            <v>2</v>
          </cell>
        </row>
        <row r="31">
          <cell r="G31">
            <v>1</v>
          </cell>
        </row>
        <row r="32">
          <cell r="G32">
            <v>4</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OFA"/>
      <sheetName val="Análisis DOFA"/>
      <sheetName val="Líneas Estratégicas"/>
      <sheetName val="Posición Estratégica"/>
      <sheetName val="I"/>
    </sheetNames>
    <sheetDataSet>
      <sheetData sheetId="0">
        <row r="6">
          <cell r="I6" t="str">
            <v>Compromiso de la Alta Dirección, para la implementación del SGSST, representado en la asignación de responsabilidades y recursos</v>
          </cell>
        </row>
        <row r="7">
          <cell r="I7" t="str">
            <v>Idoneidad de los equipos de trabajo responsables de la Coordinación de acciones del SGSST</v>
          </cell>
        </row>
        <row r="8">
          <cell r="I8" t="str">
            <v>Comités COPASST y CCL, con alto nivel de compromiso y desempeño</v>
          </cell>
        </row>
        <row r="9">
          <cell r="I9" t="str">
            <v>Acciones de mejoramiento orientadas al cumplimiento de estándares mínimos vigentes</v>
          </cell>
        </row>
        <row r="10">
          <cell r="I10" t="str">
            <v>Apoyo de equipos de trabajo, para la implementación y cumplimiento del SGSST</v>
          </cell>
        </row>
        <row r="11">
          <cell r="I11" t="str">
            <v>Conocimiento y comprensión de los requisitos legales, por parte del equipo de trabajo de SST</v>
          </cell>
        </row>
        <row r="12">
          <cell r="I12" t="str">
            <v>Posicionamietnto de la unidad de SST, ante la comunidad universitaria</v>
          </cell>
        </row>
        <row r="13">
          <cell r="I13" t="str">
            <v>Fomento del cumplimiento de requisitos legales aplicables al SST, por parte de las Directivas Institucionales</v>
          </cell>
        </row>
        <row r="14">
          <cell r="I14" t="str">
            <v>ICONTEC "Certificación en Operaciones Bioseguras"</v>
          </cell>
        </row>
        <row r="19">
          <cell r="I19" t="str">
            <v>Participación de la UCM, como integrante del Comité Local del SST de Manizales</v>
          </cell>
        </row>
        <row r="20">
          <cell r="I20" t="str">
            <v>Fortalecimiento de la gestión del área de inspección y vigilancia, de MINTRABAJO</v>
          </cell>
        </row>
        <row r="21">
          <cell r="I21" t="str">
            <v>Posicionamiento de la UCM, con el proyecto de certificación de estándar ISO 45001:2018</v>
          </cell>
        </row>
      </sheetData>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5538F9-2424-4EC6-AE0C-1BCCAED9B17B}" name="Tabla1" displayName="Tabla1" ref="F5:H14" totalsRowShown="0" headerRowDxfId="22" tableBorderDxfId="21">
  <tableColumns count="3">
    <tableColumn id="1" xr3:uid="{8C6A8C5B-F630-4FC0-819A-72D4648E9556}" name="Columna1" dataDxfId="20"/>
    <tableColumn id="2" xr3:uid="{16245D98-B904-4AC7-B189-3F22F28AEA03}" name="Amenazas" dataDxfId="19"/>
    <tableColumn id="3" xr3:uid="{F3DFDA8C-9423-49CA-995C-EEA748651A51}" name="IMPORTANCIA"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ABE9-3A58-4B10-B627-CD40B3ECB7D0}">
  <sheetPr>
    <pageSetUpPr fitToPage="1"/>
  </sheetPr>
  <dimension ref="A1:K37"/>
  <sheetViews>
    <sheetView tabSelected="1" view="pageBreakPreview" topLeftCell="A20" zoomScale="60" zoomScaleNormal="100" workbookViewId="0">
      <selection activeCell="F28" sqref="F28"/>
    </sheetView>
  </sheetViews>
  <sheetFormatPr defaultColWidth="11.42578125" defaultRowHeight="15"/>
  <cols>
    <col min="1" max="1" width="2.7109375" style="5" customWidth="1"/>
    <col min="2" max="2" width="7.7109375" style="5" customWidth="1"/>
    <col min="3" max="3" width="4.7109375" style="5" customWidth="1"/>
    <col min="4" max="4" width="6.85546875" style="5" customWidth="1"/>
    <col min="5" max="5" width="7.42578125" style="106" customWidth="1"/>
    <col min="6" max="6" width="75.140625" style="5" customWidth="1"/>
    <col min="7" max="7" width="4.7109375" style="5" customWidth="1"/>
    <col min="8" max="8" width="6.7109375" style="106" customWidth="1"/>
    <col min="9" max="9" width="67.28515625" style="5" customWidth="1"/>
    <col min="10" max="10" width="15.42578125" style="5" customWidth="1"/>
    <col min="11" max="11" width="2.7109375" style="5" customWidth="1"/>
    <col min="12" max="16384" width="11.42578125" style="5"/>
  </cols>
  <sheetData>
    <row r="1" spans="1:11" ht="42" customHeight="1">
      <c r="A1" s="43"/>
      <c r="B1" s="214"/>
      <c r="C1" s="214"/>
      <c r="D1" s="214"/>
      <c r="E1" s="214"/>
      <c r="F1" s="222" t="s">
        <v>0</v>
      </c>
      <c r="G1" s="223"/>
      <c r="H1" s="224"/>
      <c r="I1" s="135" t="s">
        <v>1</v>
      </c>
      <c r="J1" s="135" t="s">
        <v>2</v>
      </c>
      <c r="K1" s="44"/>
    </row>
    <row r="2" spans="1:11" ht="24" customHeight="1">
      <c r="A2" s="109"/>
      <c r="B2" s="215"/>
      <c r="C2" s="215"/>
      <c r="D2" s="215"/>
      <c r="E2" s="215"/>
      <c r="F2" s="225"/>
      <c r="G2" s="226"/>
      <c r="H2" s="227"/>
      <c r="I2" s="136" t="s">
        <v>3</v>
      </c>
      <c r="J2" s="137">
        <v>1</v>
      </c>
      <c r="K2" s="45"/>
    </row>
    <row r="3" spans="1:11" ht="28.5" customHeight="1" thickBot="1">
      <c r="A3" s="109"/>
      <c r="B3" s="216"/>
      <c r="C3" s="216"/>
      <c r="D3" s="216"/>
      <c r="E3" s="216"/>
      <c r="F3" s="217" t="s">
        <v>4</v>
      </c>
      <c r="G3" s="217"/>
      <c r="H3" s="217"/>
      <c r="I3" s="135" t="s">
        <v>5</v>
      </c>
      <c r="J3" s="138"/>
      <c r="K3" s="45"/>
    </row>
    <row r="4" spans="1:11" thickBot="1">
      <c r="A4" s="49"/>
      <c r="B4" s="81"/>
      <c r="C4" s="7"/>
      <c r="D4" s="7"/>
      <c r="E4" s="101"/>
      <c r="F4" s="7"/>
      <c r="G4" s="7"/>
      <c r="H4" s="101"/>
      <c r="I4" s="7"/>
      <c r="J4" s="82"/>
      <c r="K4" s="45"/>
    </row>
    <row r="5" spans="1:11" ht="36" customHeight="1" thickBot="1">
      <c r="A5" s="49"/>
      <c r="B5" s="83"/>
      <c r="C5" s="211" t="s">
        <v>6</v>
      </c>
      <c r="D5" s="8"/>
      <c r="E5" s="9" t="s">
        <v>7</v>
      </c>
      <c r="F5" s="10" t="s">
        <v>8</v>
      </c>
      <c r="G5" s="8"/>
      <c r="H5" s="11" t="s">
        <v>9</v>
      </c>
      <c r="I5" s="10" t="s">
        <v>10</v>
      </c>
      <c r="J5" s="84"/>
      <c r="K5" s="45"/>
    </row>
    <row r="6" spans="1:11" ht="14.25">
      <c r="A6" s="49"/>
      <c r="B6" s="83"/>
      <c r="C6" s="212"/>
      <c r="D6" s="8"/>
      <c r="E6" s="102"/>
      <c r="F6" s="12"/>
      <c r="G6" s="8"/>
      <c r="H6" s="102"/>
      <c r="I6" s="12"/>
      <c r="J6" s="84"/>
      <c r="K6" s="45"/>
    </row>
    <row r="7" spans="1:11" s="38" customFormat="1" ht="53.25" customHeight="1">
      <c r="A7" s="50"/>
      <c r="B7" s="85"/>
      <c r="C7" s="212"/>
      <c r="D7" s="36"/>
      <c r="E7" s="37">
        <v>1</v>
      </c>
      <c r="F7" s="141" t="s">
        <v>11</v>
      </c>
      <c r="G7" s="142"/>
      <c r="H7" s="143">
        <v>1</v>
      </c>
      <c r="I7" s="144" t="s">
        <v>12</v>
      </c>
      <c r="J7" s="86"/>
      <c r="K7" s="46"/>
    </row>
    <row r="8" spans="1:11" s="38" customFormat="1" ht="38.25" customHeight="1">
      <c r="A8" s="50"/>
      <c r="B8" s="85"/>
      <c r="C8" s="212"/>
      <c r="D8" s="36"/>
      <c r="E8" s="39">
        <v>2</v>
      </c>
      <c r="F8" s="141" t="s">
        <v>13</v>
      </c>
      <c r="G8" s="142"/>
      <c r="H8" s="145">
        <v>2</v>
      </c>
      <c r="I8" s="146" t="s">
        <v>14</v>
      </c>
      <c r="J8" s="86"/>
      <c r="K8" s="46"/>
    </row>
    <row r="9" spans="1:11" s="38" customFormat="1" ht="33">
      <c r="A9" s="50"/>
      <c r="B9" s="85"/>
      <c r="C9" s="212"/>
      <c r="D9" s="36"/>
      <c r="E9" s="40">
        <v>3</v>
      </c>
      <c r="F9" s="147"/>
      <c r="G9" s="142"/>
      <c r="H9" s="148">
        <v>3</v>
      </c>
      <c r="I9" s="144" t="s">
        <v>15</v>
      </c>
      <c r="J9" s="86"/>
      <c r="K9" s="46"/>
    </row>
    <row r="10" spans="1:11" s="38" customFormat="1" ht="25.5" customHeight="1">
      <c r="A10" s="50"/>
      <c r="B10" s="85"/>
      <c r="C10" s="212"/>
      <c r="D10" s="36"/>
      <c r="E10" s="39">
        <v>4</v>
      </c>
      <c r="F10" s="149"/>
      <c r="G10" s="142"/>
      <c r="H10" s="145">
        <v>4</v>
      </c>
      <c r="I10" s="146" t="s">
        <v>16</v>
      </c>
      <c r="J10" s="86"/>
      <c r="K10" s="46"/>
    </row>
    <row r="11" spans="1:11" s="38" customFormat="1" ht="33">
      <c r="A11" s="50"/>
      <c r="B11" s="85"/>
      <c r="C11" s="212"/>
      <c r="D11" s="36"/>
      <c r="E11" s="40">
        <v>5</v>
      </c>
      <c r="F11" s="147"/>
      <c r="G11" s="142"/>
      <c r="H11" s="148">
        <v>5</v>
      </c>
      <c r="I11" s="144" t="s">
        <v>17</v>
      </c>
      <c r="J11" s="86"/>
      <c r="K11" s="46"/>
    </row>
    <row r="12" spans="1:11" s="38" customFormat="1" ht="33">
      <c r="A12" s="50"/>
      <c r="B12" s="85"/>
      <c r="C12" s="212"/>
      <c r="D12" s="36"/>
      <c r="E12" s="39">
        <v>6</v>
      </c>
      <c r="F12" s="149"/>
      <c r="G12" s="142"/>
      <c r="H12" s="145">
        <v>6</v>
      </c>
      <c r="I12" s="146" t="s">
        <v>18</v>
      </c>
      <c r="J12" s="86"/>
      <c r="K12" s="46"/>
    </row>
    <row r="13" spans="1:11" s="38" customFormat="1" ht="33">
      <c r="A13" s="50"/>
      <c r="B13" s="85"/>
      <c r="C13" s="212"/>
      <c r="D13" s="36"/>
      <c r="E13" s="40">
        <v>7</v>
      </c>
      <c r="F13" s="147"/>
      <c r="G13" s="142"/>
      <c r="H13" s="148">
        <v>7</v>
      </c>
      <c r="I13" s="144" t="s">
        <v>19</v>
      </c>
      <c r="J13" s="86"/>
      <c r="K13" s="46"/>
    </row>
    <row r="14" spans="1:11" s="38" customFormat="1" ht="42.75" customHeight="1">
      <c r="A14" s="50"/>
      <c r="B14" s="85"/>
      <c r="C14" s="212"/>
      <c r="D14" s="36"/>
      <c r="E14" s="39">
        <v>8</v>
      </c>
      <c r="F14" s="149"/>
      <c r="G14" s="142"/>
      <c r="H14" s="145">
        <v>8</v>
      </c>
      <c r="I14" s="146" t="s">
        <v>20</v>
      </c>
      <c r="J14" s="86"/>
      <c r="K14" s="46"/>
    </row>
    <row r="15" spans="1:11" s="38" customFormat="1" ht="34.5" customHeight="1">
      <c r="A15" s="50"/>
      <c r="B15" s="85"/>
      <c r="C15" s="213"/>
      <c r="D15" s="36"/>
      <c r="E15" s="40">
        <v>9</v>
      </c>
      <c r="F15" s="150"/>
      <c r="G15" s="142"/>
      <c r="H15" s="148">
        <v>9</v>
      </c>
      <c r="I15" s="144" t="s">
        <v>21</v>
      </c>
      <c r="J15" s="86"/>
      <c r="K15" s="46"/>
    </row>
    <row r="16" spans="1:11" ht="14.25">
      <c r="A16" s="49"/>
      <c r="B16" s="83"/>
      <c r="C16" s="8"/>
      <c r="D16" s="8"/>
      <c r="E16" s="103"/>
      <c r="F16" s="8"/>
      <c r="G16" s="8"/>
      <c r="H16" s="103"/>
      <c r="I16" s="8"/>
      <c r="J16" s="84"/>
      <c r="K16" s="45"/>
    </row>
    <row r="17" spans="1:11" thickBot="1">
      <c r="A17" s="49"/>
      <c r="B17" s="83"/>
      <c r="C17" s="8"/>
      <c r="D17" s="8"/>
      <c r="E17" s="103"/>
      <c r="F17" s="8"/>
      <c r="G17" s="8"/>
      <c r="H17" s="103"/>
      <c r="I17" s="8"/>
      <c r="J17" s="84"/>
      <c r="K17" s="45"/>
    </row>
    <row r="18" spans="1:11" ht="36" customHeight="1" thickBot="1">
      <c r="A18" s="49"/>
      <c r="B18" s="83"/>
      <c r="C18" s="211" t="s">
        <v>22</v>
      </c>
      <c r="D18" s="8"/>
      <c r="E18" s="11" t="s">
        <v>23</v>
      </c>
      <c r="F18" s="10" t="s">
        <v>24</v>
      </c>
      <c r="G18" s="8"/>
      <c r="H18" s="11" t="s">
        <v>25</v>
      </c>
      <c r="I18" s="10" t="s">
        <v>26</v>
      </c>
      <c r="J18" s="84"/>
      <c r="K18" s="45"/>
    </row>
    <row r="19" spans="1:11" ht="15" customHeight="1">
      <c r="A19" s="49"/>
      <c r="B19" s="83"/>
      <c r="C19" s="212"/>
      <c r="D19" s="8"/>
      <c r="E19" s="102"/>
      <c r="F19" s="12"/>
      <c r="G19" s="8"/>
      <c r="H19" s="102"/>
      <c r="I19" s="12"/>
      <c r="J19" s="84"/>
      <c r="K19" s="45"/>
    </row>
    <row r="20" spans="1:11" s="42" customFormat="1" ht="45" customHeight="1">
      <c r="A20" s="51"/>
      <c r="B20" s="87"/>
      <c r="C20" s="212"/>
      <c r="D20" s="41"/>
      <c r="E20" s="37">
        <v>1</v>
      </c>
      <c r="F20" s="147" t="s">
        <v>27</v>
      </c>
      <c r="G20" s="151"/>
      <c r="H20" s="143">
        <v>1</v>
      </c>
      <c r="I20" s="144" t="s">
        <v>28</v>
      </c>
      <c r="J20" s="152"/>
      <c r="K20" s="47"/>
    </row>
    <row r="21" spans="1:11" s="42" customFormat="1" ht="43.5" customHeight="1">
      <c r="A21" s="51"/>
      <c r="B21" s="87"/>
      <c r="C21" s="212"/>
      <c r="D21" s="41"/>
      <c r="E21" s="39">
        <v>2</v>
      </c>
      <c r="F21" s="149" t="s">
        <v>29</v>
      </c>
      <c r="G21" s="151"/>
      <c r="H21" s="145">
        <v>2</v>
      </c>
      <c r="I21" s="146" t="s">
        <v>30</v>
      </c>
      <c r="J21" s="152"/>
      <c r="K21" s="47"/>
    </row>
    <row r="22" spans="1:11" s="42" customFormat="1" ht="48" customHeight="1">
      <c r="A22" s="51"/>
      <c r="B22" s="87"/>
      <c r="C22" s="212"/>
      <c r="D22" s="41"/>
      <c r="E22" s="40">
        <v>3</v>
      </c>
      <c r="F22" s="147" t="s">
        <v>31</v>
      </c>
      <c r="G22" s="151"/>
      <c r="H22" s="148">
        <v>3</v>
      </c>
      <c r="I22" s="144" t="s">
        <v>32</v>
      </c>
      <c r="J22" s="152"/>
      <c r="K22" s="47"/>
    </row>
    <row r="23" spans="1:11" s="42" customFormat="1" ht="18">
      <c r="A23" s="51"/>
      <c r="B23" s="87"/>
      <c r="C23" s="212"/>
      <c r="D23" s="41"/>
      <c r="E23" s="39">
        <v>4</v>
      </c>
      <c r="F23" s="207" t="s">
        <v>33</v>
      </c>
      <c r="G23" s="207"/>
      <c r="H23" s="145">
        <v>4</v>
      </c>
      <c r="I23" s="207" t="s">
        <v>34</v>
      </c>
      <c r="J23" s="208"/>
      <c r="K23" s="47"/>
    </row>
    <row r="24" spans="1:11" s="42" customFormat="1" ht="18">
      <c r="A24" s="51"/>
      <c r="B24" s="87"/>
      <c r="C24" s="212"/>
      <c r="D24" s="41"/>
      <c r="E24" s="40">
        <v>5</v>
      </c>
      <c r="F24" s="16"/>
      <c r="G24" s="41"/>
      <c r="H24" s="40">
        <v>5</v>
      </c>
      <c r="I24" s="13"/>
      <c r="J24" s="88"/>
      <c r="K24" s="47"/>
    </row>
    <row r="25" spans="1:11" s="42" customFormat="1" ht="18">
      <c r="A25" s="51"/>
      <c r="B25" s="87"/>
      <c r="C25" s="212"/>
      <c r="D25" s="41"/>
      <c r="E25" s="39">
        <v>6</v>
      </c>
      <c r="F25" s="14"/>
      <c r="G25" s="41"/>
      <c r="H25" s="39">
        <v>6</v>
      </c>
      <c r="I25" s="15"/>
      <c r="J25" s="88"/>
      <c r="K25" s="47"/>
    </row>
    <row r="26" spans="1:11" s="42" customFormat="1" ht="18">
      <c r="A26" s="51"/>
      <c r="B26" s="87"/>
      <c r="C26" s="212"/>
      <c r="D26" s="41"/>
      <c r="E26" s="40">
        <v>7</v>
      </c>
      <c r="F26" s="16"/>
      <c r="G26" s="41"/>
      <c r="H26" s="40">
        <v>7</v>
      </c>
      <c r="I26" s="13"/>
      <c r="J26" s="88"/>
      <c r="K26" s="47"/>
    </row>
    <row r="27" spans="1:11" s="42" customFormat="1" ht="18">
      <c r="A27" s="51"/>
      <c r="B27" s="87"/>
      <c r="C27" s="212"/>
      <c r="D27" s="41"/>
      <c r="E27" s="39">
        <v>8</v>
      </c>
      <c r="F27" s="14"/>
      <c r="G27" s="41"/>
      <c r="H27" s="39">
        <v>8</v>
      </c>
      <c r="I27" s="15"/>
      <c r="J27" s="88"/>
      <c r="K27" s="47"/>
    </row>
    <row r="28" spans="1:11" s="42" customFormat="1" ht="18">
      <c r="A28" s="51"/>
      <c r="B28" s="87"/>
      <c r="C28" s="213"/>
      <c r="D28" s="41"/>
      <c r="E28" s="40">
        <v>9</v>
      </c>
      <c r="F28" s="16"/>
      <c r="G28" s="41"/>
      <c r="H28" s="40">
        <v>9</v>
      </c>
      <c r="I28" s="13"/>
      <c r="J28" s="88"/>
      <c r="K28" s="47"/>
    </row>
    <row r="29" spans="1:11" thickBot="1">
      <c r="A29" s="49"/>
      <c r="B29" s="89"/>
      <c r="C29" s="90"/>
      <c r="D29" s="90"/>
      <c r="E29" s="104"/>
      <c r="F29" s="90"/>
      <c r="G29" s="90"/>
      <c r="H29" s="104"/>
      <c r="I29" s="90"/>
      <c r="J29" s="91"/>
      <c r="K29" s="45"/>
    </row>
    <row r="30" spans="1:11" ht="15.75" thickBot="1">
      <c r="A30" s="52"/>
      <c r="B30" s="52"/>
      <c r="C30" s="52"/>
      <c r="D30" s="52"/>
      <c r="E30" s="105"/>
      <c r="F30" s="52"/>
      <c r="G30" s="115"/>
      <c r="H30" s="116"/>
      <c r="I30" s="52"/>
      <c r="J30" s="52"/>
      <c r="K30" s="48"/>
    </row>
    <row r="31" spans="1:11" ht="43.5" customHeight="1" thickBot="1">
      <c r="B31" s="218" t="s">
        <v>35</v>
      </c>
      <c r="C31" s="218"/>
      <c r="D31" s="218"/>
      <c r="E31" s="219"/>
      <c r="F31" s="112" t="s">
        <v>36</v>
      </c>
      <c r="G31" s="220" t="s">
        <v>37</v>
      </c>
      <c r="H31" s="221"/>
      <c r="I31" s="112" t="s">
        <v>38</v>
      </c>
    </row>
    <row r="32" spans="1:11" ht="63" customHeight="1">
      <c r="B32" s="210" t="s">
        <v>39</v>
      </c>
      <c r="C32" s="210"/>
      <c r="D32" s="210"/>
      <c r="E32" s="210"/>
      <c r="F32" s="113" t="s">
        <v>40</v>
      </c>
      <c r="G32" s="209" t="s">
        <v>41</v>
      </c>
      <c r="H32" s="209"/>
      <c r="I32" s="114" t="s">
        <v>42</v>
      </c>
    </row>
    <row r="33" spans="2:9">
      <c r="C33" s="111"/>
      <c r="D33"/>
      <c r="E33"/>
      <c r="F33"/>
    </row>
    <row r="34" spans="2:9">
      <c r="B34" s="228" t="s">
        <v>43</v>
      </c>
      <c r="C34" s="228"/>
      <c r="D34" s="228"/>
      <c r="E34" s="228"/>
      <c r="F34" s="228"/>
    </row>
    <row r="35" spans="2:9" ht="15.75" thickBot="1">
      <c r="C35" s="111"/>
      <c r="D35"/>
      <c r="E35"/>
      <c r="F35"/>
    </row>
    <row r="36" spans="2:9" thickBot="1">
      <c r="B36" s="229" t="s">
        <v>44</v>
      </c>
      <c r="C36" s="230"/>
      <c r="D36" s="230"/>
      <c r="E36" s="231"/>
      <c r="F36" s="117" t="s">
        <v>45</v>
      </c>
      <c r="G36" s="229" t="s">
        <v>46</v>
      </c>
      <c r="H36" s="231"/>
      <c r="I36" s="112" t="s">
        <v>47</v>
      </c>
    </row>
    <row r="37" spans="2:9" ht="15.75" thickBot="1">
      <c r="B37" s="232">
        <v>44805</v>
      </c>
      <c r="C37" s="233"/>
      <c r="D37" s="233"/>
      <c r="E37" s="234"/>
      <c r="F37" s="205">
        <v>1</v>
      </c>
      <c r="G37" s="235"/>
      <c r="H37" s="236"/>
      <c r="I37" s="119"/>
    </row>
  </sheetData>
  <mergeCells count="16">
    <mergeCell ref="B34:F34"/>
    <mergeCell ref="B36:E36"/>
    <mergeCell ref="G36:H36"/>
    <mergeCell ref="B37:E37"/>
    <mergeCell ref="G37:H37"/>
    <mergeCell ref="B1:E3"/>
    <mergeCell ref="F3:H3"/>
    <mergeCell ref="B31:E31"/>
    <mergeCell ref="G31:H31"/>
    <mergeCell ref="F1:H2"/>
    <mergeCell ref="I23:J23"/>
    <mergeCell ref="G32:H32"/>
    <mergeCell ref="B32:E32"/>
    <mergeCell ref="C18:C28"/>
    <mergeCell ref="C5:C15"/>
    <mergeCell ref="F23:G23"/>
  </mergeCells>
  <printOptions horizontalCentered="1"/>
  <pageMargins left="0.39370078740157483" right="0.39370078740157483" top="0.39370078740157483" bottom="0.39370078740157483" header="0.31496062992125984" footer="0.31496062992125984"/>
  <pageSetup scale="64" fitToHeight="0" orientation="landscape" r:id="rId1"/>
  <rowBreaks count="1" manualBreakCount="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5A97-5B51-4519-9397-C57DF7CA46C1}">
  <sheetPr>
    <tabColor rgb="FF091744"/>
    <pageSetUpPr fitToPage="1"/>
  </sheetPr>
  <dimension ref="B1:I33"/>
  <sheetViews>
    <sheetView zoomScaleNormal="100" workbookViewId="0">
      <selection activeCell="G6" sqref="G6"/>
    </sheetView>
  </sheetViews>
  <sheetFormatPr defaultColWidth="11.42578125" defaultRowHeight="18"/>
  <cols>
    <col min="1" max="1" width="4.7109375" style="17" customWidth="1"/>
    <col min="2" max="2" width="4.7109375" style="92" customWidth="1"/>
    <col min="3" max="3" width="52.7109375" style="17" customWidth="1"/>
    <col min="4" max="4" width="20.7109375" style="17" customWidth="1"/>
    <col min="5" max="5" width="4.7109375" style="17" customWidth="1"/>
    <col min="6" max="6" width="4.7109375" style="97" customWidth="1"/>
    <col min="7" max="7" width="52.7109375" style="17" customWidth="1"/>
    <col min="8" max="8" width="20.7109375" style="17" customWidth="1"/>
    <col min="9" max="9" width="11.28515625" style="17" customWidth="1"/>
    <col min="10" max="16384" width="11.42578125" style="17"/>
  </cols>
  <sheetData>
    <row r="1" spans="2:9" ht="29.25" customHeight="1">
      <c r="B1" s="237"/>
      <c r="C1" s="239"/>
      <c r="D1" s="237" t="s">
        <v>0</v>
      </c>
      <c r="E1" s="238"/>
      <c r="F1" s="238"/>
      <c r="G1" s="239"/>
      <c r="H1" s="123" t="s">
        <v>1</v>
      </c>
      <c r="I1" s="153" t="s">
        <v>2</v>
      </c>
    </row>
    <row r="2" spans="2:9" ht="14.25" customHeight="1">
      <c r="B2" s="246"/>
      <c r="C2" s="247"/>
      <c r="D2" s="240"/>
      <c r="E2" s="241"/>
      <c r="F2" s="241"/>
      <c r="G2" s="242"/>
      <c r="H2" s="123" t="s">
        <v>3</v>
      </c>
      <c r="I2" s="153">
        <v>1</v>
      </c>
    </row>
    <row r="3" spans="2:9" ht="21" customHeight="1">
      <c r="B3" s="240"/>
      <c r="C3" s="242"/>
      <c r="D3" s="243" t="s">
        <v>48</v>
      </c>
      <c r="E3" s="244"/>
      <c r="F3" s="244"/>
      <c r="G3" s="245"/>
      <c r="H3" s="123" t="s">
        <v>5</v>
      </c>
      <c r="I3" s="125"/>
    </row>
    <row r="4" spans="2:9" ht="9" customHeight="1" thickBot="1">
      <c r="B4" s="93"/>
      <c r="C4" s="18"/>
      <c r="D4" s="18"/>
      <c r="E4" s="18"/>
      <c r="F4" s="98"/>
      <c r="G4" s="18"/>
      <c r="H4" s="18"/>
    </row>
    <row r="5" spans="2:9" s="24" customFormat="1" ht="22.5" customHeight="1">
      <c r="B5" s="256" t="s">
        <v>8</v>
      </c>
      <c r="C5" s="257"/>
      <c r="D5" s="32" t="s">
        <v>49</v>
      </c>
      <c r="E5" s="25"/>
      <c r="F5" s="63" t="s">
        <v>50</v>
      </c>
      <c r="G5" s="64" t="s">
        <v>24</v>
      </c>
      <c r="H5" s="26" t="s">
        <v>49</v>
      </c>
      <c r="I5" s="27"/>
    </row>
    <row r="6" spans="2:9" s="28" customFormat="1" ht="38.25">
      <c r="B6" s="94">
        <v>1</v>
      </c>
      <c r="C6" s="61" t="str">
        <f>'Identificación DOFA'!F7</f>
        <v>Deficiencias en la convocatoria y/o entrenamiento a los equipos de apoyo del SST, para respuesta ante Emergencias</v>
      </c>
      <c r="D6" s="33" t="s">
        <v>51</v>
      </c>
      <c r="E6" s="29"/>
      <c r="F6" s="99">
        <v>1</v>
      </c>
      <c r="G6" s="60" t="str">
        <f>'Identificación DOFA'!F20:F20</f>
        <v>Deficiencias en la Coordinación con entidades vecinas, para establecer el plan de ayuda mutua</v>
      </c>
      <c r="H6" s="31" t="s">
        <v>52</v>
      </c>
    </row>
    <row r="7" spans="2:9" s="28" customFormat="1" ht="42" customHeight="1">
      <c r="B7" s="95">
        <v>2</v>
      </c>
      <c r="C7" s="62" t="str">
        <f>'Identificación DOFA'!F8</f>
        <v>Deficiencias en la Cultura del Autocuidado, por parte de la Comunidad de estudiantes en escenarios de práctica</v>
      </c>
      <c r="D7" s="34" t="s">
        <v>53</v>
      </c>
      <c r="E7" s="29"/>
      <c r="F7" s="100">
        <v>2</v>
      </c>
      <c r="G7" s="58" t="str">
        <f>'Identificación DOFA'!F21:F21</f>
        <v>Proliferación de fuentes de contagio que desencadenan en epidemias o pandemias</v>
      </c>
      <c r="H7" s="30" t="s">
        <v>53</v>
      </c>
    </row>
    <row r="8" spans="2:9" s="28" customFormat="1" ht="41.25" customHeight="1">
      <c r="B8" s="94">
        <v>3</v>
      </c>
      <c r="C8" s="61">
        <f>'Identificación DOFA'!F9</f>
        <v>0</v>
      </c>
      <c r="D8" s="33"/>
      <c r="E8" s="29"/>
      <c r="F8" s="99">
        <v>3</v>
      </c>
      <c r="G8" s="60" t="str">
        <f>'Identificación DOFA'!F22:F22</f>
        <v>Inestabilidad en las políticas, debido a la falta de continuidad de las mismas, de un gobierno a otro</v>
      </c>
      <c r="H8" s="31" t="s">
        <v>51</v>
      </c>
    </row>
    <row r="9" spans="2:9" s="28" customFormat="1" ht="51" customHeight="1">
      <c r="B9" s="95">
        <v>4</v>
      </c>
      <c r="C9" s="62">
        <f>'Identificación DOFA'!F10</f>
        <v>0</v>
      </c>
      <c r="D9" s="34"/>
      <c r="E9" s="29"/>
      <c r="F9" s="100">
        <v>4</v>
      </c>
      <c r="G9" s="58" t="str">
        <f>'Identificación DOFA'!F23:F23</f>
        <v xml:space="preserve">Cambios en el marco normativo y regulatorio para la Educación Superior </v>
      </c>
      <c r="H9" s="30" t="s">
        <v>52</v>
      </c>
    </row>
    <row r="10" spans="2:9" s="28" customFormat="1" ht="55.5" customHeight="1">
      <c r="B10" s="94">
        <v>5</v>
      </c>
      <c r="C10" s="61">
        <f>'Identificación DOFA'!F11:F11</f>
        <v>0</v>
      </c>
      <c r="D10" s="33"/>
      <c r="E10" s="29"/>
      <c r="F10" s="99">
        <v>5</v>
      </c>
      <c r="G10" s="60">
        <f>'Identificación DOFA'!F24:F24</f>
        <v>0</v>
      </c>
      <c r="H10" s="31"/>
    </row>
    <row r="11" spans="2:9" s="28" customFormat="1" ht="34.5" customHeight="1">
      <c r="B11" s="95">
        <v>6</v>
      </c>
      <c r="C11" s="62">
        <f>'Identificación DOFA'!F12:F12</f>
        <v>0</v>
      </c>
      <c r="D11" s="34"/>
      <c r="E11" s="29"/>
      <c r="F11" s="100">
        <v>6</v>
      </c>
      <c r="G11" s="58">
        <f>'Identificación DOFA'!F25:F25</f>
        <v>0</v>
      </c>
      <c r="H11" s="30"/>
    </row>
    <row r="12" spans="2:9" s="28" customFormat="1">
      <c r="B12" s="94">
        <v>7</v>
      </c>
      <c r="C12" s="61">
        <f>'Identificación DOFA'!F13</f>
        <v>0</v>
      </c>
      <c r="D12" s="33"/>
      <c r="E12" s="29"/>
      <c r="F12" s="99">
        <v>7</v>
      </c>
      <c r="G12" s="60">
        <f>'Identificación DOFA'!F26:F26</f>
        <v>0</v>
      </c>
      <c r="H12" s="31"/>
    </row>
    <row r="13" spans="2:9" s="28" customFormat="1">
      <c r="B13" s="95">
        <v>8</v>
      </c>
      <c r="C13" s="62">
        <f>'Identificación DOFA'!F14:F14</f>
        <v>0</v>
      </c>
      <c r="D13" s="34"/>
      <c r="E13" s="29"/>
      <c r="F13" s="100">
        <v>8</v>
      </c>
      <c r="G13" s="58">
        <f>'Identificación DOFA'!F27:F27</f>
        <v>0</v>
      </c>
      <c r="H13" s="30"/>
    </row>
    <row r="14" spans="2:9" s="28" customFormat="1" ht="18.75" thickBot="1">
      <c r="B14" s="96">
        <v>9</v>
      </c>
      <c r="C14" s="65">
        <f>'Identificación DOFA'!F15:F15</f>
        <v>0</v>
      </c>
      <c r="D14" s="35"/>
      <c r="E14" s="29"/>
      <c r="F14" s="99">
        <v>9</v>
      </c>
      <c r="G14" s="60">
        <f>'Identificación DOFA'!F28</f>
        <v>0</v>
      </c>
      <c r="H14" s="31"/>
    </row>
    <row r="15" spans="2:9" s="28" customFormat="1" ht="18.75" thickBot="1">
      <c r="B15" s="93"/>
      <c r="C15" s="29"/>
      <c r="D15" s="29"/>
      <c r="E15" s="29"/>
      <c r="F15" s="98"/>
      <c r="G15" s="29"/>
      <c r="H15" s="29"/>
    </row>
    <row r="16" spans="2:9" s="24" customFormat="1" ht="30" customHeight="1">
      <c r="B16" s="256" t="s">
        <v>10</v>
      </c>
      <c r="C16" s="257"/>
      <c r="D16" s="32" t="s">
        <v>49</v>
      </c>
      <c r="E16" s="25"/>
      <c r="F16" s="256" t="s">
        <v>26</v>
      </c>
      <c r="G16" s="257"/>
      <c r="H16" s="32" t="s">
        <v>49</v>
      </c>
      <c r="I16" s="27"/>
    </row>
    <row r="17" spans="2:9" s="28" customFormat="1" ht="38.25">
      <c r="B17" s="94">
        <v>1</v>
      </c>
      <c r="C17" s="61" t="str">
        <f>'[2]Identificación DOFA'!I6:I6</f>
        <v>Compromiso de la Alta Dirección, para la implementación del SGSST, representado en la asignación de responsabilidades y recursos</v>
      </c>
      <c r="D17" s="33" t="s">
        <v>52</v>
      </c>
      <c r="E17" s="29"/>
      <c r="F17" s="94">
        <v>1</v>
      </c>
      <c r="G17" s="61" t="str">
        <f>'[2]Identificación DOFA'!I19:I19</f>
        <v>Participación de la UCM, como integrante del Comité Local del SST de Manizales</v>
      </c>
      <c r="H17" s="33" t="s">
        <v>53</v>
      </c>
      <c r="I17" s="29"/>
    </row>
    <row r="18" spans="2:9" s="28" customFormat="1" ht="25.5">
      <c r="B18" s="95">
        <v>2</v>
      </c>
      <c r="C18" s="62" t="str">
        <f>'[2]Identificación DOFA'!I7:I7</f>
        <v>Idoneidad de los equipos de trabajo responsables de la Coordinación de acciones del SGSST</v>
      </c>
      <c r="D18" s="34" t="s">
        <v>53</v>
      </c>
      <c r="E18" s="29"/>
      <c r="F18" s="95">
        <v>2</v>
      </c>
      <c r="G18" s="62" t="str">
        <f>'[2]Identificación DOFA'!I20:I20</f>
        <v>Fortalecimiento de la gestión del área de inspección y vigilancia, de MINTRABAJO</v>
      </c>
      <c r="H18" s="34" t="s">
        <v>52</v>
      </c>
      <c r="I18" s="29"/>
    </row>
    <row r="19" spans="2:9" s="28" customFormat="1" ht="33.75" customHeight="1">
      <c r="B19" s="94">
        <v>3</v>
      </c>
      <c r="C19" s="61" t="str">
        <f>'[2]Identificación DOFA'!I8:I8</f>
        <v>Comités COPASST y CCL, con alto nivel de compromiso y desempeño</v>
      </c>
      <c r="D19" s="33" t="s">
        <v>53</v>
      </c>
      <c r="E19" s="29"/>
      <c r="F19" s="94">
        <v>3</v>
      </c>
      <c r="G19" s="61" t="str">
        <f>'[2]Identificación DOFA'!I21:I21</f>
        <v>Posicionamiento de la UCM, con el proyecto de certificación de estándar ISO 45001:2018</v>
      </c>
      <c r="H19" s="33" t="s">
        <v>53</v>
      </c>
      <c r="I19" s="29"/>
    </row>
    <row r="20" spans="2:9" s="28" customFormat="1" ht="25.5">
      <c r="B20" s="95">
        <v>4</v>
      </c>
      <c r="C20" s="62" t="str">
        <f>'[2]Identificación DOFA'!I9:I9</f>
        <v>Acciones de mejoramiento orientadas al cumplimiento de estándares mínimos vigentes</v>
      </c>
      <c r="D20" s="34" t="s">
        <v>53</v>
      </c>
      <c r="E20" s="29"/>
      <c r="F20" s="95">
        <v>4</v>
      </c>
      <c r="G20" s="62" t="str">
        <f>'Identificación DOFA'!I23:I23</f>
        <v>Generación de ambientes de trabajos sanos y seguros</v>
      </c>
      <c r="H20" s="34" t="s">
        <v>52</v>
      </c>
      <c r="I20" s="29"/>
    </row>
    <row r="21" spans="2:9" s="28" customFormat="1" ht="25.5">
      <c r="B21" s="94">
        <v>5</v>
      </c>
      <c r="C21" s="61" t="str">
        <f>'[2]Identificación DOFA'!I10:I10</f>
        <v>Apoyo de equipos de trabajo, para la implementación y cumplimiento del SGSST</v>
      </c>
      <c r="D21" s="33" t="s">
        <v>53</v>
      </c>
      <c r="E21" s="29"/>
      <c r="F21" s="94">
        <v>5</v>
      </c>
      <c r="G21" s="61">
        <f>'Identificación DOFA'!I24:I24</f>
        <v>0</v>
      </c>
      <c r="H21" s="33"/>
      <c r="I21" s="29"/>
    </row>
    <row r="22" spans="2:9" s="28" customFormat="1" ht="25.5">
      <c r="B22" s="95">
        <v>6</v>
      </c>
      <c r="C22" s="62" t="str">
        <f>'[2]Identificación DOFA'!I11:I11</f>
        <v>Conocimiento y comprensión de los requisitos legales, por parte del equipo de trabajo de SST</v>
      </c>
      <c r="D22" s="34" t="s">
        <v>53</v>
      </c>
      <c r="E22" s="29"/>
      <c r="F22" s="95">
        <v>6</v>
      </c>
      <c r="G22" s="62">
        <f>'Identificación DOFA'!I25:I25</f>
        <v>0</v>
      </c>
      <c r="H22" s="34"/>
      <c r="I22" s="29"/>
    </row>
    <row r="23" spans="2:9" s="28" customFormat="1" ht="25.5">
      <c r="B23" s="94">
        <v>7</v>
      </c>
      <c r="C23" s="61" t="str">
        <f>'[2]Identificación DOFA'!I12:I12</f>
        <v>Posicionamietnto de la unidad de SST, ante la comunidad universitaria</v>
      </c>
      <c r="D23" s="33" t="s">
        <v>53</v>
      </c>
      <c r="E23" s="29"/>
      <c r="F23" s="94">
        <v>7</v>
      </c>
      <c r="G23" s="61">
        <f>'Identificación DOFA'!I26:I26</f>
        <v>0</v>
      </c>
      <c r="H23" s="33"/>
      <c r="I23" s="29"/>
    </row>
    <row r="24" spans="2:9" s="28" customFormat="1" ht="25.5">
      <c r="B24" s="95">
        <v>8</v>
      </c>
      <c r="C24" s="62" t="str">
        <f>'[2]Identificación DOFA'!I13:I13</f>
        <v>Fomento del cumplimiento de requisitos legales aplicables al SST, por parte de las Directivas Institucionales</v>
      </c>
      <c r="D24" s="34" t="s">
        <v>53</v>
      </c>
      <c r="E24" s="29"/>
      <c r="F24" s="95">
        <v>8</v>
      </c>
      <c r="G24" s="62">
        <f>'Identificación DOFA'!I27:I27</f>
        <v>0</v>
      </c>
      <c r="H24" s="34"/>
      <c r="I24" s="29"/>
    </row>
    <row r="25" spans="2:9" s="28" customFormat="1" ht="27.75" customHeight="1" thickBot="1">
      <c r="B25" s="96">
        <v>9</v>
      </c>
      <c r="C25" s="65" t="str">
        <f>'[2]Identificación DOFA'!I14:I14</f>
        <v>ICONTEC "Certificación en Operaciones Bioseguras"</v>
      </c>
      <c r="D25" s="35" t="s">
        <v>52</v>
      </c>
      <c r="E25" s="29"/>
      <c r="F25" s="96">
        <v>9</v>
      </c>
      <c r="G25" s="65">
        <f>'Identificación DOFA'!I28:I28</f>
        <v>0</v>
      </c>
      <c r="H25" s="35"/>
      <c r="I25" s="29"/>
    </row>
    <row r="26" spans="2:9" ht="18.75" thickBot="1">
      <c r="B26" s="93"/>
      <c r="C26" s="18"/>
      <c r="D26" s="18"/>
      <c r="E26" s="18"/>
      <c r="F26" s="98"/>
      <c r="G26" s="19"/>
      <c r="H26" s="18"/>
    </row>
    <row r="27" spans="2:9" ht="18.75" thickBot="1">
      <c r="C27" s="110" t="s">
        <v>35</v>
      </c>
      <c r="D27" s="220" t="s">
        <v>36</v>
      </c>
      <c r="E27" s="248"/>
      <c r="F27" s="221"/>
      <c r="G27" s="112" t="s">
        <v>37</v>
      </c>
      <c r="H27" s="220" t="s">
        <v>38</v>
      </c>
      <c r="I27" s="221"/>
    </row>
    <row r="28" spans="2:9" ht="45" customHeight="1">
      <c r="C28" s="132" t="s">
        <v>39</v>
      </c>
      <c r="D28" s="249" t="s">
        <v>40</v>
      </c>
      <c r="E28" s="250"/>
      <c r="F28" s="251"/>
      <c r="G28" s="113" t="s">
        <v>41</v>
      </c>
      <c r="H28" s="255" t="s">
        <v>42</v>
      </c>
      <c r="I28" s="209"/>
    </row>
    <row r="29" spans="2:9">
      <c r="C29" s="5"/>
      <c r="D29" s="111"/>
      <c r="E29"/>
      <c r="F29"/>
      <c r="G29"/>
      <c r="H29" s="5"/>
      <c r="I29" s="106"/>
    </row>
    <row r="30" spans="2:9">
      <c r="C30" s="228" t="s">
        <v>43</v>
      </c>
      <c r="D30" s="228"/>
      <c r="E30" s="228"/>
      <c r="F30" s="228"/>
      <c r="G30" s="228"/>
      <c r="H30" s="5"/>
      <c r="I30" s="106"/>
    </row>
    <row r="31" spans="2:9" ht="18.75" thickBot="1">
      <c r="C31" s="5"/>
      <c r="D31" s="111"/>
      <c r="E31"/>
      <c r="F31"/>
      <c r="G31"/>
      <c r="H31" s="5"/>
      <c r="I31" s="106"/>
    </row>
    <row r="32" spans="2:9" ht="18.75" thickBot="1">
      <c r="C32" s="133" t="s">
        <v>44</v>
      </c>
      <c r="D32" s="252" t="s">
        <v>45</v>
      </c>
      <c r="E32" s="252"/>
      <c r="F32" s="253"/>
      <c r="G32" s="134" t="s">
        <v>46</v>
      </c>
      <c r="H32" s="220" t="s">
        <v>47</v>
      </c>
      <c r="I32" s="221"/>
    </row>
    <row r="33" spans="3:9" ht="18.75" thickBot="1">
      <c r="C33" s="206">
        <v>44805</v>
      </c>
      <c r="D33" s="254">
        <v>1</v>
      </c>
      <c r="E33" s="254"/>
      <c r="F33" s="236"/>
      <c r="G33" s="118"/>
      <c r="H33" s="235"/>
      <c r="I33" s="236"/>
    </row>
  </sheetData>
  <mergeCells count="15">
    <mergeCell ref="D1:G2"/>
    <mergeCell ref="D3:G3"/>
    <mergeCell ref="B1:C3"/>
    <mergeCell ref="H33:I33"/>
    <mergeCell ref="D27:F27"/>
    <mergeCell ref="D28:F28"/>
    <mergeCell ref="D32:F32"/>
    <mergeCell ref="D33:F33"/>
    <mergeCell ref="H28:I28"/>
    <mergeCell ref="C30:G30"/>
    <mergeCell ref="H32:I32"/>
    <mergeCell ref="B5:C5"/>
    <mergeCell ref="B16:C16"/>
    <mergeCell ref="F16:G16"/>
    <mergeCell ref="H27:I27"/>
  </mergeCells>
  <printOptions horizontalCentered="1"/>
  <pageMargins left="0.39370078740157483" right="0.39370078740157483" top="0.39370078740157483" bottom="0.39370078740157483" header="0.31496062992125984" footer="0.31496062992125984"/>
  <pageSetup scale="76" fitToHeight="0" orientation="landscape"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5E75C365-87B9-406B-AC18-3C32FF7A7413}">
          <x14:formula1>
            <xm:f>I!$A$2:$A$6</xm:f>
          </x14:formula1>
          <xm:sqref>D6:D14 H6:H14 D17:D25 H17:H25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38BE-BAC0-4E4F-9510-02B131C58D94}">
  <dimension ref="A1:H44"/>
  <sheetViews>
    <sheetView zoomScale="50" zoomScaleNormal="50" workbookViewId="0">
      <selection activeCell="D3" sqref="D3:F3"/>
    </sheetView>
  </sheetViews>
  <sheetFormatPr defaultColWidth="11.42578125" defaultRowHeight="14.25"/>
  <cols>
    <col min="1" max="1" width="10.7109375" style="5" customWidth="1"/>
    <col min="2" max="2" width="4.7109375" style="5" customWidth="1"/>
    <col min="3" max="3" width="70.7109375" style="5" customWidth="1"/>
    <col min="4" max="4" width="4.7109375" style="5" customWidth="1"/>
    <col min="5" max="5" width="90.7109375" style="5" customWidth="1"/>
    <col min="6" max="6" width="4.7109375" style="5" customWidth="1"/>
    <col min="7" max="7" width="90.7109375" style="5" customWidth="1"/>
    <col min="8" max="8" width="25.5703125" style="5" customWidth="1"/>
    <col min="9" max="16384" width="11.42578125" style="5"/>
  </cols>
  <sheetData>
    <row r="1" spans="1:8" ht="33.75" customHeight="1">
      <c r="B1" s="273"/>
      <c r="C1" s="273"/>
      <c r="D1" s="237" t="s">
        <v>54</v>
      </c>
      <c r="E1" s="238"/>
      <c r="F1" s="239"/>
      <c r="G1" s="123" t="s">
        <v>1</v>
      </c>
      <c r="H1" s="153" t="s">
        <v>2</v>
      </c>
    </row>
    <row r="2" spans="1:8" ht="21.75" customHeight="1">
      <c r="B2" s="273"/>
      <c r="C2" s="273"/>
      <c r="D2" s="240"/>
      <c r="E2" s="241"/>
      <c r="F2" s="242"/>
      <c r="G2" s="123" t="s">
        <v>3</v>
      </c>
      <c r="H2" s="153">
        <v>1</v>
      </c>
    </row>
    <row r="3" spans="1:8" ht="28.5" customHeight="1" thickBot="1">
      <c r="B3" s="274"/>
      <c r="C3" s="274"/>
      <c r="D3" s="275" t="s">
        <v>55</v>
      </c>
      <c r="E3" s="275"/>
      <c r="F3" s="275"/>
      <c r="G3" s="123" t="s">
        <v>5</v>
      </c>
      <c r="H3" s="125"/>
    </row>
    <row r="4" spans="1:8" ht="15" customHeight="1" thickBot="1">
      <c r="A4" s="72"/>
      <c r="B4" s="6"/>
      <c r="C4" s="6"/>
      <c r="D4" s="122"/>
      <c r="E4" s="122"/>
      <c r="F4" s="122"/>
      <c r="G4" s="122"/>
      <c r="H4" s="124"/>
    </row>
    <row r="5" spans="1:8" ht="35.1" customHeight="1" thickBot="1">
      <c r="A5" s="73"/>
      <c r="B5" s="276" t="s">
        <v>56</v>
      </c>
      <c r="C5" s="277"/>
      <c r="D5" s="282" t="s">
        <v>26</v>
      </c>
      <c r="E5" s="283"/>
      <c r="F5" s="282" t="s">
        <v>24</v>
      </c>
      <c r="G5" s="283"/>
      <c r="H5" s="74"/>
    </row>
    <row r="6" spans="1:8" s="42" customFormat="1" ht="35.1" customHeight="1">
      <c r="A6" s="75"/>
      <c r="B6" s="278"/>
      <c r="C6" s="279"/>
      <c r="D6" s="54">
        <v>1</v>
      </c>
      <c r="E6" s="53" t="str">
        <f>'Análisis DOFA'!G17</f>
        <v>Participación de la UCM, como integrante del Comité Local del SST de Manizales</v>
      </c>
      <c r="F6" s="54">
        <v>1</v>
      </c>
      <c r="G6" s="69" t="str">
        <f>'Identificación DOFA'!F20</f>
        <v>Deficiencias en la Coordinación con entidades vecinas, para establecer el plan de ayuda mutua</v>
      </c>
      <c r="H6" s="76"/>
    </row>
    <row r="7" spans="1:8" s="42" customFormat="1" ht="35.1" customHeight="1">
      <c r="A7" s="75"/>
      <c r="B7" s="278"/>
      <c r="C7" s="279"/>
      <c r="D7" s="54">
        <v>2</v>
      </c>
      <c r="E7" s="53" t="str">
        <f>'Análisis DOFA'!G18</f>
        <v>Fortalecimiento de la gestión del área de inspección y vigilancia, de MINTRABAJO</v>
      </c>
      <c r="F7" s="54">
        <v>2</v>
      </c>
      <c r="G7" s="69" t="str">
        <f>'Identificación DOFA'!F21</f>
        <v>Proliferación de fuentes de contagio que desencadenan en epidemias o pandemias</v>
      </c>
      <c r="H7" s="76"/>
    </row>
    <row r="8" spans="1:8" s="42" customFormat="1" ht="35.1" customHeight="1">
      <c r="A8" s="75"/>
      <c r="B8" s="278"/>
      <c r="C8" s="279"/>
      <c r="D8" s="54">
        <v>3</v>
      </c>
      <c r="E8" s="53" t="str">
        <f>'Análisis DOFA'!G19</f>
        <v>Posicionamiento de la UCM, con el proyecto de certificación de estándar ISO 45001:2018</v>
      </c>
      <c r="F8" s="54">
        <v>3</v>
      </c>
      <c r="G8" s="69" t="str">
        <f>'Identificación DOFA'!F22</f>
        <v>Inestabilidad en las políticas, debido a la falta de continuidad de las mismas, de un gobierno a otro</v>
      </c>
      <c r="H8" s="76"/>
    </row>
    <row r="9" spans="1:8" s="42" customFormat="1" ht="35.1" customHeight="1">
      <c r="A9" s="75"/>
      <c r="B9" s="278"/>
      <c r="C9" s="279"/>
      <c r="D9" s="54">
        <v>4</v>
      </c>
      <c r="E9" s="53" t="str">
        <f>'Análisis DOFA'!G20</f>
        <v>Generación de ambientes de trabajos sanos y seguros</v>
      </c>
      <c r="F9" s="54">
        <v>4</v>
      </c>
      <c r="G9" s="69" t="str">
        <f>'Identificación DOFA'!F23</f>
        <v xml:space="preserve">Cambios en el marco normativo y regulatorio para la Educación Superior </v>
      </c>
      <c r="H9" s="76"/>
    </row>
    <row r="10" spans="1:8" s="42" customFormat="1" ht="35.1" customHeight="1">
      <c r="A10" s="75"/>
      <c r="B10" s="278"/>
      <c r="C10" s="279"/>
      <c r="D10" s="54">
        <v>5</v>
      </c>
      <c r="E10" s="53">
        <f>'Análisis DOFA'!G21</f>
        <v>0</v>
      </c>
      <c r="F10" s="54">
        <v>5</v>
      </c>
      <c r="G10" s="69">
        <f>'Identificación DOFA'!F24</f>
        <v>0</v>
      </c>
      <c r="H10" s="76"/>
    </row>
    <row r="11" spans="1:8" s="42" customFormat="1" ht="35.1" customHeight="1">
      <c r="A11" s="75"/>
      <c r="B11" s="278"/>
      <c r="C11" s="279"/>
      <c r="D11" s="54">
        <v>6</v>
      </c>
      <c r="E11" s="53">
        <f>'Análisis DOFA'!G22</f>
        <v>0</v>
      </c>
      <c r="F11" s="54">
        <v>6</v>
      </c>
      <c r="G11" s="69">
        <f>'Identificación DOFA'!F25</f>
        <v>0</v>
      </c>
      <c r="H11" s="76"/>
    </row>
    <row r="12" spans="1:8" s="42" customFormat="1" ht="35.1" customHeight="1">
      <c r="A12" s="75"/>
      <c r="B12" s="278"/>
      <c r="C12" s="279"/>
      <c r="D12" s="54">
        <v>7</v>
      </c>
      <c r="E12" s="53">
        <f>'Análisis DOFA'!G23</f>
        <v>0</v>
      </c>
      <c r="F12" s="54">
        <v>7</v>
      </c>
      <c r="G12" s="69">
        <f>'Identificación DOFA'!F26</f>
        <v>0</v>
      </c>
      <c r="H12" s="76"/>
    </row>
    <row r="13" spans="1:8" s="42" customFormat="1" ht="35.1" customHeight="1">
      <c r="A13" s="75"/>
      <c r="B13" s="278"/>
      <c r="C13" s="279"/>
      <c r="D13" s="54">
        <v>8</v>
      </c>
      <c r="E13" s="53">
        <f>'Análisis DOFA'!G24</f>
        <v>0</v>
      </c>
      <c r="F13" s="54">
        <v>8</v>
      </c>
      <c r="G13" s="69">
        <f>'Identificación DOFA'!F27</f>
        <v>0</v>
      </c>
      <c r="H13" s="76"/>
    </row>
    <row r="14" spans="1:8" s="42" customFormat="1" ht="35.1" customHeight="1" thickBot="1">
      <c r="A14" s="75"/>
      <c r="B14" s="280"/>
      <c r="C14" s="281"/>
      <c r="D14" s="55">
        <v>9</v>
      </c>
      <c r="E14" s="70">
        <f>'Análisis DOFA'!G25</f>
        <v>0</v>
      </c>
      <c r="F14" s="55">
        <v>9</v>
      </c>
      <c r="G14" s="71">
        <f>'Identificación DOFA'!F28</f>
        <v>0</v>
      </c>
      <c r="H14" s="76"/>
    </row>
    <row r="15" spans="1:8" ht="63" customHeight="1" thickBot="1">
      <c r="A15" s="73"/>
      <c r="B15" s="264" t="s">
        <v>10</v>
      </c>
      <c r="C15" s="265"/>
      <c r="D15" s="284" t="s">
        <v>57</v>
      </c>
      <c r="E15" s="285"/>
      <c r="F15" s="286" t="s">
        <v>58</v>
      </c>
      <c r="G15" s="287"/>
      <c r="H15" s="74"/>
    </row>
    <row r="16" spans="1:8" s="42" customFormat="1" ht="35.1" customHeight="1">
      <c r="A16" s="75"/>
      <c r="B16" s="54">
        <v>1</v>
      </c>
      <c r="C16" s="59" t="str">
        <f>'Identificación DOFA'!I7</f>
        <v>Compromiso de la Alta Dirección, para la implementación del SGSST, representado en la asignación de responsabilidades y recursos</v>
      </c>
      <c r="D16" s="258" t="s">
        <v>59</v>
      </c>
      <c r="E16" s="259"/>
      <c r="F16" s="258" t="s">
        <v>60</v>
      </c>
      <c r="G16" s="259"/>
      <c r="H16" s="77"/>
    </row>
    <row r="17" spans="1:8" s="42" customFormat="1" ht="35.1" customHeight="1">
      <c r="A17" s="75"/>
      <c r="B17" s="54">
        <v>2</v>
      </c>
      <c r="C17" s="59" t="str">
        <f>'Identificación DOFA'!I8</f>
        <v>Idoneidad de los equipos de trabajo responsables de la Coordinación de acciones del SGSST</v>
      </c>
      <c r="D17" s="260"/>
      <c r="E17" s="261"/>
      <c r="F17" s="260"/>
      <c r="G17" s="261"/>
      <c r="H17" s="77"/>
    </row>
    <row r="18" spans="1:8" s="42" customFormat="1" ht="35.1" customHeight="1">
      <c r="A18" s="75"/>
      <c r="B18" s="54">
        <v>3</v>
      </c>
      <c r="C18" s="59" t="str">
        <f>'Identificación DOFA'!I9</f>
        <v>Comités COPASST y CCL, con alto nivel de compromiso y desempeño</v>
      </c>
      <c r="D18" s="260"/>
      <c r="E18" s="261"/>
      <c r="F18" s="260"/>
      <c r="G18" s="261"/>
      <c r="H18" s="77"/>
    </row>
    <row r="19" spans="1:8" s="42" customFormat="1" ht="35.1" customHeight="1">
      <c r="A19" s="75"/>
      <c r="B19" s="54">
        <v>4</v>
      </c>
      <c r="C19" s="59" t="str">
        <f>'Identificación DOFA'!I10</f>
        <v>Acciones de mejoramiento orientadas al cumplimiento de estándares mínimos vigentes</v>
      </c>
      <c r="D19" s="260"/>
      <c r="E19" s="261"/>
      <c r="F19" s="260"/>
      <c r="G19" s="261"/>
      <c r="H19" s="77"/>
    </row>
    <row r="20" spans="1:8" s="42" customFormat="1" ht="35.1" customHeight="1">
      <c r="A20" s="75"/>
      <c r="B20" s="54">
        <v>5</v>
      </c>
      <c r="C20" s="59" t="str">
        <f>'Identificación DOFA'!I11</f>
        <v>Apoyo de equipos de trabajo, para la implementación y cumplimiento del SGSST</v>
      </c>
      <c r="D20" s="260"/>
      <c r="E20" s="261"/>
      <c r="F20" s="260"/>
      <c r="G20" s="261"/>
      <c r="H20" s="77"/>
    </row>
    <row r="21" spans="1:8" s="42" customFormat="1" ht="35.1" customHeight="1">
      <c r="A21" s="75"/>
      <c r="B21" s="54">
        <v>6</v>
      </c>
      <c r="C21" s="59" t="str">
        <f>'Identificación DOFA'!I12</f>
        <v>Conocimiento y comprensión de los requisitos legales, por parte del equipo de trabajo de SST</v>
      </c>
      <c r="D21" s="260"/>
      <c r="E21" s="261"/>
      <c r="F21" s="260"/>
      <c r="G21" s="261"/>
      <c r="H21" s="77"/>
    </row>
    <row r="22" spans="1:8" s="42" customFormat="1" ht="35.1" customHeight="1">
      <c r="A22" s="75"/>
      <c r="B22" s="54">
        <v>7</v>
      </c>
      <c r="C22" s="59" t="str">
        <f>'Identificación DOFA'!I13</f>
        <v>Posicionamietnto de la unidad de SST, ante la comunidad universitaria</v>
      </c>
      <c r="D22" s="260"/>
      <c r="E22" s="261"/>
      <c r="F22" s="260"/>
      <c r="G22" s="261"/>
      <c r="H22" s="77"/>
    </row>
    <row r="23" spans="1:8" s="42" customFormat="1" ht="35.1" customHeight="1">
      <c r="A23" s="75"/>
      <c r="B23" s="54">
        <v>8</v>
      </c>
      <c r="C23" s="59" t="str">
        <f>'Identificación DOFA'!I14</f>
        <v>Fomento del cumplimiento de requisitos legales aplicables al SST, por parte de las Directivas Institucionales</v>
      </c>
      <c r="D23" s="260"/>
      <c r="E23" s="261"/>
      <c r="F23" s="260"/>
      <c r="G23" s="261"/>
      <c r="H23" s="77"/>
    </row>
    <row r="24" spans="1:8" s="42" customFormat="1" ht="35.1" customHeight="1" thickBot="1">
      <c r="A24" s="75"/>
      <c r="B24" s="68">
        <v>9</v>
      </c>
      <c r="C24" s="67" t="str">
        <f>'Identificación DOFA'!I15</f>
        <v>ICONTEC "Certificación en Operaciones Bioseguras"</v>
      </c>
      <c r="D24" s="262"/>
      <c r="E24" s="263"/>
      <c r="F24" s="262"/>
      <c r="G24" s="263"/>
      <c r="H24" s="77"/>
    </row>
    <row r="25" spans="1:8" ht="48" customHeight="1" thickBot="1">
      <c r="A25" s="73"/>
      <c r="B25" s="264" t="s">
        <v>8</v>
      </c>
      <c r="C25" s="265"/>
      <c r="D25" s="266" t="s">
        <v>61</v>
      </c>
      <c r="E25" s="267"/>
      <c r="F25" s="268" t="s">
        <v>62</v>
      </c>
      <c r="G25" s="269"/>
      <c r="H25" s="74"/>
    </row>
    <row r="26" spans="1:8" s="42" customFormat="1" ht="35.1" customHeight="1">
      <c r="A26" s="75"/>
      <c r="B26" s="54">
        <v>1</v>
      </c>
      <c r="C26" s="59" t="str">
        <f>'Identificación DOFA'!F7</f>
        <v>Deficiencias en la convocatoria y/o entrenamiento a los equipos de apoyo del SST, para respuesta ante Emergencias</v>
      </c>
      <c r="D26" s="258" t="s">
        <v>63</v>
      </c>
      <c r="E26" s="259"/>
      <c r="F26" s="258" t="s">
        <v>64</v>
      </c>
      <c r="G26" s="259"/>
      <c r="H26" s="77"/>
    </row>
    <row r="27" spans="1:8" s="42" customFormat="1" ht="35.1" customHeight="1">
      <c r="A27" s="75"/>
      <c r="B27" s="54">
        <v>2</v>
      </c>
      <c r="C27" s="59" t="str">
        <f>'Identificación DOFA'!F8</f>
        <v>Deficiencias en la Cultura del Autocuidado, por parte de la Comunidad de estudiantes en escenarios de práctica</v>
      </c>
      <c r="D27" s="260"/>
      <c r="E27" s="261"/>
      <c r="F27" s="260"/>
      <c r="G27" s="261"/>
      <c r="H27" s="77"/>
    </row>
    <row r="28" spans="1:8" s="42" customFormat="1" ht="35.1" customHeight="1">
      <c r="A28" s="75"/>
      <c r="B28" s="54">
        <v>3</v>
      </c>
      <c r="C28" s="59">
        <f>'Identificación DOFA'!F9</f>
        <v>0</v>
      </c>
      <c r="D28" s="260"/>
      <c r="E28" s="261"/>
      <c r="F28" s="260"/>
      <c r="G28" s="261"/>
      <c r="H28" s="77"/>
    </row>
    <row r="29" spans="1:8" s="42" customFormat="1" ht="35.1" customHeight="1">
      <c r="A29" s="75"/>
      <c r="B29" s="54">
        <v>4</v>
      </c>
      <c r="C29" s="59">
        <f>'Identificación DOFA'!F10</f>
        <v>0</v>
      </c>
      <c r="D29" s="260"/>
      <c r="E29" s="261"/>
      <c r="F29" s="260"/>
      <c r="G29" s="261"/>
      <c r="H29" s="77"/>
    </row>
    <row r="30" spans="1:8" s="42" customFormat="1" ht="35.1" customHeight="1">
      <c r="A30" s="75"/>
      <c r="B30" s="54">
        <v>5</v>
      </c>
      <c r="C30" s="59">
        <f>'Identificación DOFA'!F11</f>
        <v>0</v>
      </c>
      <c r="D30" s="260"/>
      <c r="E30" s="261"/>
      <c r="F30" s="260"/>
      <c r="G30" s="261"/>
      <c r="H30" s="77"/>
    </row>
    <row r="31" spans="1:8" s="42" customFormat="1" ht="35.1" customHeight="1">
      <c r="A31" s="75"/>
      <c r="B31" s="54">
        <v>6</v>
      </c>
      <c r="C31" s="59">
        <f>'Identificación DOFA'!F12</f>
        <v>0</v>
      </c>
      <c r="D31" s="260"/>
      <c r="E31" s="261"/>
      <c r="F31" s="260"/>
      <c r="G31" s="261"/>
      <c r="H31" s="77"/>
    </row>
    <row r="32" spans="1:8" s="42" customFormat="1" ht="35.1" customHeight="1">
      <c r="A32" s="75"/>
      <c r="B32" s="54">
        <v>7</v>
      </c>
      <c r="C32" s="59">
        <f>'Identificación DOFA'!F13</f>
        <v>0</v>
      </c>
      <c r="D32" s="260"/>
      <c r="E32" s="261"/>
      <c r="F32" s="260"/>
      <c r="G32" s="261"/>
      <c r="H32" s="77"/>
    </row>
    <row r="33" spans="1:8" s="42" customFormat="1" ht="35.1" customHeight="1">
      <c r="A33" s="75"/>
      <c r="B33" s="54">
        <v>8</v>
      </c>
      <c r="C33" s="59">
        <f>'Identificación DOFA'!F14</f>
        <v>0</v>
      </c>
      <c r="D33" s="260"/>
      <c r="E33" s="261"/>
      <c r="F33" s="260"/>
      <c r="G33" s="261"/>
      <c r="H33" s="77"/>
    </row>
    <row r="34" spans="1:8" s="42" customFormat="1" ht="35.1" customHeight="1" thickBot="1">
      <c r="A34" s="75"/>
      <c r="B34" s="55">
        <v>9</v>
      </c>
      <c r="C34" s="66">
        <f>'Identificación DOFA'!F15</f>
        <v>0</v>
      </c>
      <c r="D34" s="262"/>
      <c r="E34" s="263"/>
      <c r="F34" s="262"/>
      <c r="G34" s="263"/>
      <c r="H34" s="77"/>
    </row>
    <row r="35" spans="1:8" ht="15" customHeight="1" thickBot="1">
      <c r="A35" s="78"/>
      <c r="B35" s="79"/>
      <c r="C35" s="79"/>
      <c r="D35" s="79"/>
      <c r="E35" s="79"/>
      <c r="F35" s="79"/>
      <c r="G35" s="79"/>
      <c r="H35" s="80"/>
    </row>
    <row r="36" spans="1:8" ht="15" thickBot="1"/>
    <row r="37" spans="1:8" s="17" customFormat="1" ht="44.25" customHeight="1" thickBot="1">
      <c r="B37" s="92"/>
      <c r="C37" s="110" t="s">
        <v>35</v>
      </c>
      <c r="D37" s="220" t="s">
        <v>36</v>
      </c>
      <c r="E37" s="248"/>
      <c r="F37" s="221"/>
      <c r="G37" s="112" t="s">
        <v>37</v>
      </c>
      <c r="H37" s="131" t="s">
        <v>38</v>
      </c>
    </row>
    <row r="38" spans="1:8" s="17" customFormat="1" ht="45" customHeight="1" thickBot="1">
      <c r="B38" s="92"/>
      <c r="C38" s="129" t="s">
        <v>39</v>
      </c>
      <c r="D38" s="270" t="s">
        <v>65</v>
      </c>
      <c r="E38" s="271"/>
      <c r="F38" s="272"/>
      <c r="G38" s="130" t="s">
        <v>41</v>
      </c>
      <c r="H38" s="126" t="s">
        <v>42</v>
      </c>
    </row>
    <row r="39" spans="1:8" s="17" customFormat="1" ht="18">
      <c r="B39" s="92"/>
      <c r="C39" s="5"/>
      <c r="D39" s="111"/>
      <c r="E39"/>
      <c r="F39"/>
      <c r="G39"/>
      <c r="H39" s="5"/>
    </row>
    <row r="40" spans="1:8" s="17" customFormat="1" ht="18">
      <c r="B40" s="92"/>
      <c r="C40" s="228" t="s">
        <v>43</v>
      </c>
      <c r="D40" s="228"/>
      <c r="E40" s="228"/>
      <c r="F40" s="228"/>
      <c r="G40" s="228"/>
      <c r="H40" s="5"/>
    </row>
    <row r="41" spans="1:8" s="17" customFormat="1" ht="18.75" thickBot="1">
      <c r="B41" s="92"/>
      <c r="C41" s="5"/>
      <c r="D41" s="111"/>
      <c r="E41"/>
      <c r="F41"/>
      <c r="G41"/>
      <c r="H41" s="5"/>
    </row>
    <row r="42" spans="1:8" s="17" customFormat="1" ht="18.75" thickBot="1">
      <c r="B42" s="92"/>
      <c r="C42" s="121" t="s">
        <v>44</v>
      </c>
      <c r="D42" s="254" t="s">
        <v>45</v>
      </c>
      <c r="E42" s="254"/>
      <c r="F42" s="236"/>
      <c r="G42" s="120" t="s">
        <v>46</v>
      </c>
      <c r="H42" s="110" t="s">
        <v>47</v>
      </c>
    </row>
    <row r="43" spans="1:8" s="17" customFormat="1" ht="18.75" thickBot="1">
      <c r="B43" s="92"/>
      <c r="C43" s="206">
        <v>44805</v>
      </c>
      <c r="D43" s="254">
        <v>1</v>
      </c>
      <c r="E43" s="254"/>
      <c r="F43" s="236"/>
      <c r="G43" s="118"/>
      <c r="H43" s="121"/>
    </row>
    <row r="44" spans="1:8" s="17" customFormat="1" ht="18">
      <c r="B44" s="92"/>
      <c r="F44" s="97"/>
    </row>
  </sheetData>
  <mergeCells count="21">
    <mergeCell ref="D43:F43"/>
    <mergeCell ref="D38:F38"/>
    <mergeCell ref="C40:G40"/>
    <mergeCell ref="D42:F42"/>
    <mergeCell ref="B1:C3"/>
    <mergeCell ref="D3:F3"/>
    <mergeCell ref="D37:F37"/>
    <mergeCell ref="B15:C15"/>
    <mergeCell ref="B5:C14"/>
    <mergeCell ref="D5:E5"/>
    <mergeCell ref="F5:G5"/>
    <mergeCell ref="D15:E15"/>
    <mergeCell ref="F15:G15"/>
    <mergeCell ref="D16:E24"/>
    <mergeCell ref="D1:F2"/>
    <mergeCell ref="F16:G24"/>
    <mergeCell ref="D26:E34"/>
    <mergeCell ref="F26:G34"/>
    <mergeCell ref="B25:C25"/>
    <mergeCell ref="D25:E25"/>
    <mergeCell ref="F25:G25"/>
  </mergeCells>
  <printOptions horizontalCentered="1"/>
  <pageMargins left="0.39370078740157483" right="0.39370078740157483" top="0.39370078740157483" bottom="0.39370078740157483" header="0.31496062992125984" footer="0.31496062992125984"/>
  <pageSetup scale="4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9C0C-C3D1-4898-B7DE-7407401870F2}">
  <sheetPr>
    <pageSetUpPr fitToPage="1"/>
  </sheetPr>
  <dimension ref="A1:O70"/>
  <sheetViews>
    <sheetView view="pageBreakPreview" topLeftCell="A59" zoomScaleNormal="100" zoomScaleSheetLayoutView="100" workbookViewId="0">
      <selection activeCell="I4" sqref="I4"/>
    </sheetView>
  </sheetViews>
  <sheetFormatPr defaultColWidth="11.42578125" defaultRowHeight="14.25"/>
  <cols>
    <col min="1" max="1" width="3.42578125" style="5" customWidth="1"/>
    <col min="2" max="2" width="11.42578125" style="5"/>
    <col min="3" max="3" width="9.7109375" style="5" customWidth="1"/>
    <col min="4" max="4" width="9.85546875" style="5" customWidth="1"/>
    <col min="5" max="5" width="3.7109375" style="57" customWidth="1"/>
    <col min="6" max="6" width="21.5703125" style="5" customWidth="1"/>
    <col min="7" max="7" width="22" style="5" customWidth="1"/>
    <col min="8" max="8" width="5.85546875" style="5" customWidth="1"/>
    <col min="9" max="9" width="12.140625" style="5" customWidth="1"/>
    <col min="10" max="10" width="9.7109375" style="5" customWidth="1"/>
    <col min="11" max="11" width="8.140625" style="5" customWidth="1"/>
    <col min="12" max="12" width="6" style="5" customWidth="1"/>
    <col min="13" max="13" width="11.140625" style="5" customWidth="1"/>
    <col min="14" max="14" width="8.7109375" style="5" customWidth="1"/>
    <col min="15" max="15" width="4.7109375" style="5" customWidth="1"/>
    <col min="16" max="16384" width="11.42578125" style="5"/>
  </cols>
  <sheetData>
    <row r="1" spans="1:15" ht="15" customHeight="1">
      <c r="A1" s="330"/>
      <c r="B1" s="330"/>
      <c r="C1" s="330"/>
      <c r="D1" s="330"/>
      <c r="E1" s="237" t="s">
        <v>54</v>
      </c>
      <c r="F1" s="238"/>
      <c r="G1" s="238"/>
      <c r="H1" s="238"/>
      <c r="I1" s="238"/>
      <c r="J1" s="238"/>
      <c r="K1" s="238"/>
      <c r="L1" s="239"/>
      <c r="M1" s="123" t="s">
        <v>1</v>
      </c>
      <c r="N1" s="336" t="s">
        <v>2</v>
      </c>
      <c r="O1" s="337"/>
    </row>
    <row r="2" spans="1:15" ht="15.75" customHeight="1">
      <c r="A2" s="330"/>
      <c r="B2" s="330"/>
      <c r="C2" s="330"/>
      <c r="D2" s="330"/>
      <c r="E2" s="240"/>
      <c r="F2" s="241"/>
      <c r="G2" s="241"/>
      <c r="H2" s="241"/>
      <c r="I2" s="241"/>
      <c r="J2" s="241"/>
      <c r="K2" s="241"/>
      <c r="L2" s="242"/>
      <c r="M2" s="123" t="s">
        <v>3</v>
      </c>
      <c r="N2" s="336">
        <v>1</v>
      </c>
      <c r="O2" s="337"/>
    </row>
    <row r="3" spans="1:15" ht="24" customHeight="1" thickBot="1">
      <c r="A3" s="331"/>
      <c r="B3" s="331"/>
      <c r="C3" s="331"/>
      <c r="D3" s="331"/>
      <c r="E3" s="275" t="s">
        <v>66</v>
      </c>
      <c r="F3" s="275"/>
      <c r="G3" s="275"/>
      <c r="H3" s="275"/>
      <c r="I3" s="275"/>
      <c r="J3" s="275"/>
      <c r="K3" s="275"/>
      <c r="L3" s="275"/>
      <c r="M3" s="123" t="s">
        <v>5</v>
      </c>
      <c r="N3" s="338"/>
      <c r="O3" s="339"/>
    </row>
    <row r="4" spans="1:15" ht="15.75" thickBot="1">
      <c r="A4" s="3"/>
      <c r="B4" s="20"/>
      <c r="C4" s="20"/>
      <c r="D4" s="20"/>
      <c r="E4" s="139"/>
      <c r="F4" s="107"/>
      <c r="G4" s="107"/>
      <c r="H4" s="107"/>
      <c r="I4" s="107"/>
      <c r="J4" s="107"/>
      <c r="K4" s="107"/>
      <c r="L4" s="140"/>
      <c r="M4" s="107"/>
      <c r="N4" s="107"/>
      <c r="O4" s="108"/>
    </row>
    <row r="5" spans="1:15">
      <c r="A5" s="4"/>
      <c r="B5" s="333" t="s">
        <v>67</v>
      </c>
      <c r="C5" s="334"/>
      <c r="D5" s="334"/>
      <c r="E5" s="334"/>
      <c r="F5" s="334"/>
      <c r="G5" s="334"/>
      <c r="H5" s="334"/>
      <c r="I5" s="334"/>
      <c r="J5" s="334"/>
      <c r="K5" s="334"/>
      <c r="L5" s="334"/>
      <c r="M5" s="334"/>
      <c r="N5" s="335"/>
      <c r="O5" s="21"/>
    </row>
    <row r="6" spans="1:15" ht="17.25" thickBot="1">
      <c r="A6" s="4"/>
      <c r="B6" s="154"/>
      <c r="C6" s="155"/>
      <c r="D6" s="156"/>
      <c r="E6" s="332"/>
      <c r="F6" s="332"/>
      <c r="G6" s="332"/>
      <c r="H6" s="332"/>
      <c r="I6" s="157"/>
      <c r="J6" s="157" t="s">
        <v>68</v>
      </c>
      <c r="K6" s="157"/>
      <c r="L6" s="157"/>
      <c r="M6" s="157"/>
      <c r="N6" s="158"/>
      <c r="O6" s="21"/>
    </row>
    <row r="7" spans="1:15" ht="34.5" customHeight="1" thickBot="1">
      <c r="A7" s="4"/>
      <c r="B7" s="181"/>
      <c r="C7" s="159"/>
      <c r="D7" s="160"/>
      <c r="E7" s="307" t="s">
        <v>69</v>
      </c>
      <c r="F7" s="308"/>
      <c r="G7" s="309"/>
      <c r="H7" s="161"/>
      <c r="I7" s="182" t="s">
        <v>70</v>
      </c>
      <c r="J7" s="305" t="s">
        <v>71</v>
      </c>
      <c r="K7" s="306"/>
      <c r="L7" s="162"/>
      <c r="M7" s="182" t="s">
        <v>72</v>
      </c>
      <c r="N7" s="183"/>
      <c r="O7" s="21"/>
    </row>
    <row r="8" spans="1:15" ht="17.25" thickBot="1">
      <c r="A8" s="4"/>
      <c r="B8" s="184"/>
      <c r="C8" s="159"/>
      <c r="D8" s="159"/>
      <c r="E8" s="163"/>
      <c r="F8" s="159"/>
      <c r="G8" s="159"/>
      <c r="H8" s="159"/>
      <c r="I8" s="159"/>
      <c r="J8" s="159"/>
      <c r="K8" s="159"/>
      <c r="L8" s="159"/>
      <c r="M8" s="159"/>
      <c r="N8" s="185"/>
      <c r="O8" s="21"/>
    </row>
    <row r="9" spans="1:15" ht="66" customHeight="1" thickBot="1">
      <c r="A9" s="4"/>
      <c r="B9" s="184"/>
      <c r="C9" s="297" t="s">
        <v>73</v>
      </c>
      <c r="D9" s="298"/>
      <c r="E9" s="186">
        <v>1</v>
      </c>
      <c r="F9" s="303" t="s">
        <v>74</v>
      </c>
      <c r="G9" s="304"/>
      <c r="H9" s="164"/>
      <c r="I9" s="165" t="s">
        <v>75</v>
      </c>
      <c r="J9" s="166">
        <v>0.13</v>
      </c>
      <c r="K9" s="187">
        <f t="shared" ref="K9:K23" si="0">J9</f>
        <v>0.13</v>
      </c>
      <c r="L9" s="167"/>
      <c r="M9" s="188">
        <f>[1]CÁLCULOS!G6</f>
        <v>4</v>
      </c>
      <c r="N9" s="185"/>
      <c r="O9" s="21"/>
    </row>
    <row r="10" spans="1:15" ht="60.75" customHeight="1" thickBot="1">
      <c r="A10" s="4"/>
      <c r="B10" s="184"/>
      <c r="C10" s="318"/>
      <c r="D10" s="319"/>
      <c r="E10" s="189">
        <v>2</v>
      </c>
      <c r="F10" s="316" t="s">
        <v>14</v>
      </c>
      <c r="G10" s="317"/>
      <c r="H10" s="164"/>
      <c r="I10" s="168" t="s">
        <v>9</v>
      </c>
      <c r="J10" s="169">
        <v>0.09</v>
      </c>
      <c r="K10" s="187">
        <f t="shared" si="0"/>
        <v>0.09</v>
      </c>
      <c r="L10" s="167"/>
      <c r="M10" s="188">
        <f>[1]CÁLCULOS!G7</f>
        <v>3</v>
      </c>
      <c r="N10" s="185"/>
      <c r="O10" s="21"/>
    </row>
    <row r="11" spans="1:15" ht="54" customHeight="1" thickBot="1">
      <c r="A11" s="4"/>
      <c r="B11" s="184"/>
      <c r="C11" s="318"/>
      <c r="D11" s="319"/>
      <c r="E11" s="189">
        <v>3</v>
      </c>
      <c r="F11" s="322" t="s">
        <v>15</v>
      </c>
      <c r="G11" s="323"/>
      <c r="H11" s="164"/>
      <c r="I11" s="168" t="s">
        <v>9</v>
      </c>
      <c r="J11" s="169">
        <v>0.09</v>
      </c>
      <c r="K11" s="187">
        <f t="shared" si="0"/>
        <v>0.09</v>
      </c>
      <c r="L11" s="167"/>
      <c r="M11" s="188">
        <f>[1]CÁLCULOS!G8</f>
        <v>3</v>
      </c>
      <c r="N11" s="185"/>
      <c r="O11" s="21"/>
    </row>
    <row r="12" spans="1:15" ht="54.75" customHeight="1" thickBot="1">
      <c r="A12" s="4"/>
      <c r="B12" s="184"/>
      <c r="C12" s="318"/>
      <c r="D12" s="319"/>
      <c r="E12" s="189">
        <v>4</v>
      </c>
      <c r="F12" s="316" t="s">
        <v>16</v>
      </c>
      <c r="G12" s="317"/>
      <c r="H12" s="164"/>
      <c r="I12" s="168" t="s">
        <v>9</v>
      </c>
      <c r="J12" s="169">
        <v>0.09</v>
      </c>
      <c r="K12" s="187">
        <f t="shared" si="0"/>
        <v>0.09</v>
      </c>
      <c r="L12" s="167"/>
      <c r="M12" s="188">
        <f>[1]CÁLCULOS!G9</f>
        <v>4</v>
      </c>
      <c r="N12" s="185"/>
      <c r="O12" s="21"/>
    </row>
    <row r="13" spans="1:15" ht="50.25" customHeight="1" thickBot="1">
      <c r="A13" s="4"/>
      <c r="B13" s="184"/>
      <c r="C13" s="318"/>
      <c r="D13" s="319"/>
      <c r="E13" s="189">
        <v>5</v>
      </c>
      <c r="F13" s="316" t="s">
        <v>17</v>
      </c>
      <c r="G13" s="317"/>
      <c r="H13" s="164"/>
      <c r="I13" s="168" t="s">
        <v>9</v>
      </c>
      <c r="J13" s="169">
        <v>0.09</v>
      </c>
      <c r="K13" s="187">
        <f t="shared" si="0"/>
        <v>0.09</v>
      </c>
      <c r="L13" s="167"/>
      <c r="M13" s="188">
        <f>[1]CÁLCULOS!G10</f>
        <v>3</v>
      </c>
      <c r="N13" s="185"/>
      <c r="O13" s="21"/>
    </row>
    <row r="14" spans="1:15" ht="59.25" customHeight="1" thickBot="1">
      <c r="A14" s="4"/>
      <c r="B14" s="184"/>
      <c r="C14" s="299"/>
      <c r="D14" s="300"/>
      <c r="E14" s="190">
        <v>6</v>
      </c>
      <c r="F14" s="316" t="s">
        <v>76</v>
      </c>
      <c r="G14" s="317"/>
      <c r="H14" s="164"/>
      <c r="I14" s="170" t="s">
        <v>9</v>
      </c>
      <c r="J14" s="169">
        <v>0.09</v>
      </c>
      <c r="K14" s="187">
        <f t="shared" si="0"/>
        <v>0.09</v>
      </c>
      <c r="L14" s="167"/>
      <c r="M14" s="188">
        <f>[1]CÁLCULOS!G11</f>
        <v>0</v>
      </c>
      <c r="N14" s="185"/>
      <c r="O14" s="21"/>
    </row>
    <row r="15" spans="1:15" ht="54.75" customHeight="1" thickBot="1">
      <c r="A15" s="4"/>
      <c r="B15" s="184"/>
      <c r="C15" s="299"/>
      <c r="D15" s="300"/>
      <c r="E15" s="190">
        <v>7</v>
      </c>
      <c r="F15" s="316" t="s">
        <v>77</v>
      </c>
      <c r="G15" s="317"/>
      <c r="H15" s="164"/>
      <c r="I15" s="170" t="s">
        <v>9</v>
      </c>
      <c r="J15" s="169">
        <v>0.09</v>
      </c>
      <c r="K15" s="187">
        <f t="shared" si="0"/>
        <v>0.09</v>
      </c>
      <c r="L15" s="167"/>
      <c r="M15" s="188">
        <f>[1]CÁLCULOS!G12</f>
        <v>2</v>
      </c>
      <c r="N15" s="185"/>
      <c r="O15" s="21"/>
    </row>
    <row r="16" spans="1:15" ht="49.5" customHeight="1" thickBot="1">
      <c r="A16" s="4"/>
      <c r="B16" s="184"/>
      <c r="C16" s="299"/>
      <c r="D16" s="300"/>
      <c r="E16" s="190">
        <v>8</v>
      </c>
      <c r="F16" s="316" t="s">
        <v>78</v>
      </c>
      <c r="G16" s="317"/>
      <c r="H16" s="164"/>
      <c r="I16" s="170" t="s">
        <v>9</v>
      </c>
      <c r="J16" s="169">
        <v>0.09</v>
      </c>
      <c r="K16" s="187">
        <f t="shared" si="0"/>
        <v>0.09</v>
      </c>
      <c r="L16" s="167"/>
      <c r="M16" s="188">
        <f>[1]CÁLCULOS!G13</f>
        <v>2</v>
      </c>
      <c r="N16" s="185"/>
      <c r="O16" s="21"/>
    </row>
    <row r="17" spans="1:15" ht="57.75" customHeight="1" thickBot="1">
      <c r="A17" s="4"/>
      <c r="B17" s="184"/>
      <c r="C17" s="301"/>
      <c r="D17" s="302"/>
      <c r="E17" s="191">
        <v>9</v>
      </c>
      <c r="F17" s="320" t="s">
        <v>79</v>
      </c>
      <c r="G17" s="321"/>
      <c r="H17" s="164"/>
      <c r="I17" s="171" t="s">
        <v>75</v>
      </c>
      <c r="J17" s="166">
        <v>0.13</v>
      </c>
      <c r="K17" s="187">
        <f t="shared" si="0"/>
        <v>0.13</v>
      </c>
      <c r="L17" s="167"/>
      <c r="M17" s="188">
        <f>[1]CÁLCULOS!G14</f>
        <v>1</v>
      </c>
      <c r="N17" s="185"/>
      <c r="O17" s="21"/>
    </row>
    <row r="18" spans="1:15" ht="17.25" thickBot="1">
      <c r="A18" s="4"/>
      <c r="B18" s="184"/>
      <c r="C18" s="172"/>
      <c r="D18" s="172"/>
      <c r="E18" s="173"/>
      <c r="F18" s="174"/>
      <c r="G18" s="174"/>
      <c r="H18" s="164"/>
      <c r="I18" s="175"/>
      <c r="J18" s="176"/>
      <c r="K18" s="177"/>
      <c r="L18" s="167"/>
      <c r="M18" s="167"/>
      <c r="N18" s="185"/>
      <c r="O18" s="21"/>
    </row>
    <row r="19" spans="1:15" ht="49.5" customHeight="1">
      <c r="A19" s="4"/>
      <c r="B19" s="184"/>
      <c r="C19" s="297" t="s">
        <v>80</v>
      </c>
      <c r="D19" s="298"/>
      <c r="E19" s="186">
        <v>1</v>
      </c>
      <c r="F19" s="312" t="s">
        <v>81</v>
      </c>
      <c r="G19" s="313"/>
      <c r="H19" s="164"/>
      <c r="I19" s="165" t="s">
        <v>9</v>
      </c>
      <c r="J19" s="178">
        <v>0.11</v>
      </c>
      <c r="K19" s="187">
        <f t="shared" si="0"/>
        <v>0.11</v>
      </c>
      <c r="L19" s="167"/>
      <c r="M19" s="188">
        <f>[1]CÁLCULOS!G12</f>
        <v>2</v>
      </c>
      <c r="N19" s="185"/>
      <c r="O19" s="21"/>
    </row>
    <row r="20" spans="1:15" ht="26.25" customHeight="1">
      <c r="A20" s="4"/>
      <c r="B20" s="184"/>
      <c r="C20" s="299"/>
      <c r="D20" s="300"/>
      <c r="E20" s="190">
        <v>2</v>
      </c>
      <c r="F20" s="312"/>
      <c r="G20" s="313"/>
      <c r="H20" s="164"/>
      <c r="I20" s="170"/>
      <c r="J20" s="169"/>
      <c r="K20" s="192">
        <f t="shared" si="0"/>
        <v>0</v>
      </c>
      <c r="L20" s="167"/>
      <c r="M20" s="193">
        <f>[1]CÁLCULOS!G13</f>
        <v>2</v>
      </c>
      <c r="N20" s="185"/>
      <c r="O20" s="21"/>
    </row>
    <row r="21" spans="1:15" ht="26.25" customHeight="1">
      <c r="A21" s="4"/>
      <c r="B21" s="184"/>
      <c r="C21" s="299"/>
      <c r="D21" s="300"/>
      <c r="E21" s="190">
        <v>3</v>
      </c>
      <c r="F21" s="314"/>
      <c r="G21" s="315"/>
      <c r="H21" s="164"/>
      <c r="I21" s="170"/>
      <c r="J21" s="169"/>
      <c r="K21" s="192">
        <f t="shared" si="0"/>
        <v>0</v>
      </c>
      <c r="L21" s="167"/>
      <c r="M21" s="193">
        <f>[1]CÁLCULOS!G14</f>
        <v>1</v>
      </c>
      <c r="N21" s="185"/>
      <c r="O21" s="21"/>
    </row>
    <row r="22" spans="1:15" ht="26.25" customHeight="1">
      <c r="A22" s="4"/>
      <c r="B22" s="184"/>
      <c r="C22" s="299"/>
      <c r="D22" s="300"/>
      <c r="E22" s="190">
        <v>4</v>
      </c>
      <c r="F22" s="293"/>
      <c r="G22" s="294"/>
      <c r="H22" s="164"/>
      <c r="I22" s="170"/>
      <c r="J22" s="169"/>
      <c r="K22" s="192">
        <f t="shared" si="0"/>
        <v>0</v>
      </c>
      <c r="L22" s="167"/>
      <c r="M22" s="193">
        <f>[1]CÁLCULOS!G15</f>
        <v>1</v>
      </c>
      <c r="N22" s="185"/>
      <c r="O22" s="21"/>
    </row>
    <row r="23" spans="1:15" ht="26.25" customHeight="1" thickBot="1">
      <c r="A23" s="4"/>
      <c r="B23" s="184"/>
      <c r="C23" s="301"/>
      <c r="D23" s="302"/>
      <c r="E23" s="191">
        <v>5</v>
      </c>
      <c r="F23" s="295"/>
      <c r="G23" s="296"/>
      <c r="H23" s="164"/>
      <c r="I23" s="171"/>
      <c r="J23" s="179"/>
      <c r="K23" s="194">
        <f t="shared" si="0"/>
        <v>0</v>
      </c>
      <c r="L23" s="167"/>
      <c r="M23" s="195">
        <f>[1]CÁLCULOS!G16</f>
        <v>1</v>
      </c>
      <c r="N23" s="185"/>
      <c r="O23" s="21"/>
    </row>
    <row r="24" spans="1:15" ht="16.5">
      <c r="A24" s="4"/>
      <c r="B24" s="184"/>
      <c r="C24" s="172"/>
      <c r="D24" s="172"/>
      <c r="E24" s="173"/>
      <c r="F24" s="174"/>
      <c r="G24" s="174"/>
      <c r="H24" s="164"/>
      <c r="I24" s="196" t="str">
        <f>[1]CÁLCULOS!$J$4</f>
        <v/>
      </c>
      <c r="J24" s="180">
        <f>SUM(J9:J23)</f>
        <v>0.99999999999999989</v>
      </c>
      <c r="K24" s="177"/>
      <c r="L24" s="164"/>
      <c r="M24" s="167"/>
      <c r="N24" s="185"/>
      <c r="O24" s="21"/>
    </row>
    <row r="25" spans="1:15">
      <c r="A25" s="4"/>
      <c r="B25" s="288" t="s">
        <v>82</v>
      </c>
      <c r="C25" s="289"/>
      <c r="D25" s="289"/>
      <c r="E25" s="289"/>
      <c r="F25" s="289"/>
      <c r="G25" s="289"/>
      <c r="H25" s="289"/>
      <c r="I25" s="289"/>
      <c r="J25" s="289"/>
      <c r="K25" s="289"/>
      <c r="L25" s="289"/>
      <c r="M25" s="289"/>
      <c r="N25" s="290"/>
      <c r="O25" s="21"/>
    </row>
    <row r="26" spans="1:15" ht="17.25" thickBot="1">
      <c r="A26" s="4"/>
      <c r="B26" s="184"/>
      <c r="C26" s="172"/>
      <c r="D26" s="172"/>
      <c r="E26" s="173"/>
      <c r="F26" s="174"/>
      <c r="G26" s="174"/>
      <c r="H26" s="164"/>
      <c r="I26" s="175"/>
      <c r="J26" s="176"/>
      <c r="K26" s="176"/>
      <c r="L26" s="164"/>
      <c r="M26" s="167"/>
      <c r="N26" s="185"/>
      <c r="O26" s="21"/>
    </row>
    <row r="27" spans="1:15" ht="24.75" customHeight="1" thickBot="1">
      <c r="A27" s="4"/>
      <c r="B27" s="184"/>
      <c r="C27" s="172"/>
      <c r="D27" s="172"/>
      <c r="E27" s="307" t="s">
        <v>69</v>
      </c>
      <c r="F27" s="308"/>
      <c r="G27" s="309"/>
      <c r="H27" s="161"/>
      <c r="I27" s="182" t="s">
        <v>83</v>
      </c>
      <c r="J27" s="310" t="s">
        <v>71</v>
      </c>
      <c r="K27" s="311"/>
      <c r="L27" s="162"/>
      <c r="M27" s="197" t="s">
        <v>72</v>
      </c>
      <c r="N27" s="185"/>
      <c r="O27" s="21"/>
    </row>
    <row r="28" spans="1:15" ht="17.25" thickBot="1">
      <c r="A28" s="4"/>
      <c r="B28" s="184"/>
      <c r="C28" s="172"/>
      <c r="D28" s="172"/>
      <c r="E28" s="173"/>
      <c r="F28" s="174"/>
      <c r="G28" s="174"/>
      <c r="H28" s="164"/>
      <c r="I28" s="175"/>
      <c r="J28" s="176"/>
      <c r="K28" s="176"/>
      <c r="L28" s="164"/>
      <c r="M28" s="167"/>
      <c r="N28" s="185"/>
      <c r="O28" s="21"/>
    </row>
    <row r="29" spans="1:15" ht="54.75" customHeight="1" thickBot="1">
      <c r="A29" s="4"/>
      <c r="B29" s="184"/>
      <c r="C29" s="297" t="s">
        <v>84</v>
      </c>
      <c r="D29" s="298"/>
      <c r="E29" s="186">
        <v>1</v>
      </c>
      <c r="F29" s="303" t="s">
        <v>85</v>
      </c>
      <c r="G29" s="304"/>
      <c r="H29" s="164"/>
      <c r="I29" s="165" t="s">
        <v>9</v>
      </c>
      <c r="J29" s="169">
        <v>0.12</v>
      </c>
      <c r="K29" s="187">
        <f t="shared" ref="K29:K39" si="1">J29</f>
        <v>0.12</v>
      </c>
      <c r="L29" s="167"/>
      <c r="M29" s="188">
        <f>[1]CÁLCULOS!G22</f>
        <v>4</v>
      </c>
      <c r="N29" s="185"/>
      <c r="O29" s="21"/>
    </row>
    <row r="30" spans="1:15" ht="54.75" customHeight="1" thickBot="1">
      <c r="A30" s="4"/>
      <c r="B30" s="184"/>
      <c r="C30" s="299"/>
      <c r="D30" s="300"/>
      <c r="E30" s="190">
        <v>2</v>
      </c>
      <c r="F30" s="303" t="s">
        <v>86</v>
      </c>
      <c r="G30" s="304"/>
      <c r="H30" s="164"/>
      <c r="I30" s="170" t="s">
        <v>75</v>
      </c>
      <c r="J30" s="169">
        <v>0.16</v>
      </c>
      <c r="K30" s="192">
        <f t="shared" si="1"/>
        <v>0.16</v>
      </c>
      <c r="L30" s="167"/>
      <c r="M30" s="193">
        <f>[1]CÁLCULOS!G23</f>
        <v>3</v>
      </c>
      <c r="N30" s="185"/>
      <c r="O30" s="21"/>
    </row>
    <row r="31" spans="1:15" ht="48.75" customHeight="1" thickBot="1">
      <c r="A31" s="4"/>
      <c r="B31" s="184"/>
      <c r="C31" s="299"/>
      <c r="D31" s="300"/>
      <c r="E31" s="190">
        <v>3</v>
      </c>
      <c r="F31" s="303" t="s">
        <v>87</v>
      </c>
      <c r="G31" s="304"/>
      <c r="H31" s="164"/>
      <c r="I31" s="170" t="s">
        <v>9</v>
      </c>
      <c r="J31" s="169">
        <v>0.12</v>
      </c>
      <c r="K31" s="192">
        <f t="shared" si="1"/>
        <v>0.12</v>
      </c>
      <c r="L31" s="167"/>
      <c r="M31" s="193">
        <f>[1]CÁLCULOS!G24</f>
        <v>2</v>
      </c>
      <c r="N31" s="185"/>
      <c r="O31" s="21"/>
    </row>
    <row r="32" spans="1:15" ht="39.75" customHeight="1">
      <c r="A32" s="4"/>
      <c r="B32" s="184"/>
      <c r="C32" s="299"/>
      <c r="D32" s="300"/>
      <c r="E32" s="190">
        <v>4</v>
      </c>
      <c r="F32" s="303" t="s">
        <v>34</v>
      </c>
      <c r="G32" s="304"/>
      <c r="H32" s="164"/>
      <c r="I32" s="170" t="s">
        <v>75</v>
      </c>
      <c r="J32" s="169">
        <v>0.16</v>
      </c>
      <c r="K32" s="192">
        <f t="shared" si="1"/>
        <v>0.16</v>
      </c>
      <c r="L32" s="167"/>
      <c r="M32" s="193">
        <f>[1]CÁLCULOS!G25</f>
        <v>2</v>
      </c>
      <c r="N32" s="185"/>
      <c r="O32" s="21"/>
    </row>
    <row r="33" spans="1:15" ht="26.25" customHeight="1" thickBot="1">
      <c r="A33" s="4"/>
      <c r="B33" s="184"/>
      <c r="C33" s="301"/>
      <c r="D33" s="302"/>
      <c r="E33" s="191">
        <v>5</v>
      </c>
      <c r="F33" s="295"/>
      <c r="G33" s="296"/>
      <c r="H33" s="164"/>
      <c r="I33" s="171"/>
      <c r="J33" s="179"/>
      <c r="K33" s="194">
        <f t="shared" si="1"/>
        <v>0</v>
      </c>
      <c r="L33" s="167"/>
      <c r="M33" s="195">
        <f>[1]CÁLCULOS!G26</f>
        <v>2</v>
      </c>
      <c r="N33" s="185"/>
      <c r="O33" s="21"/>
    </row>
    <row r="34" spans="1:15" ht="26.25" customHeight="1" thickBot="1">
      <c r="A34" s="4"/>
      <c r="B34" s="184"/>
      <c r="C34" s="172"/>
      <c r="D34" s="172"/>
      <c r="E34" s="173"/>
      <c r="F34" s="174"/>
      <c r="G34" s="174"/>
      <c r="H34" s="164"/>
      <c r="I34" s="175"/>
      <c r="J34" s="176"/>
      <c r="K34" s="176"/>
      <c r="L34" s="164"/>
      <c r="M34" s="167"/>
      <c r="N34" s="185"/>
      <c r="O34" s="21"/>
    </row>
    <row r="35" spans="1:15" ht="48.75" customHeight="1" thickBot="1">
      <c r="A35" s="4"/>
      <c r="B35" s="184"/>
      <c r="C35" s="297" t="s">
        <v>88</v>
      </c>
      <c r="D35" s="298"/>
      <c r="E35" s="186">
        <v>1</v>
      </c>
      <c r="F35" s="303" t="s">
        <v>89</v>
      </c>
      <c r="G35" s="304"/>
      <c r="H35" s="164"/>
      <c r="I35" s="165" t="s">
        <v>75</v>
      </c>
      <c r="J35" s="178">
        <v>0.16</v>
      </c>
      <c r="K35" s="187">
        <f t="shared" si="1"/>
        <v>0.16</v>
      </c>
      <c r="L35" s="167"/>
      <c r="M35" s="188">
        <f>[1]CÁLCULOS!G28</f>
        <v>4</v>
      </c>
      <c r="N35" s="185"/>
      <c r="O35" s="21"/>
    </row>
    <row r="36" spans="1:15" ht="47.25" customHeight="1">
      <c r="A36" s="4"/>
      <c r="B36" s="184"/>
      <c r="C36" s="299"/>
      <c r="D36" s="300"/>
      <c r="E36" s="190">
        <v>2</v>
      </c>
      <c r="F36" s="303" t="s">
        <v>90</v>
      </c>
      <c r="G36" s="304"/>
      <c r="H36" s="164"/>
      <c r="I36" s="170" t="s">
        <v>9</v>
      </c>
      <c r="J36" s="169">
        <v>0.12</v>
      </c>
      <c r="K36" s="192">
        <f t="shared" si="1"/>
        <v>0.12</v>
      </c>
      <c r="L36" s="167"/>
      <c r="M36" s="193">
        <f>[1]CÁLCULOS!G29</f>
        <v>3</v>
      </c>
      <c r="N36" s="185"/>
      <c r="O36" s="21"/>
    </row>
    <row r="37" spans="1:15" ht="46.5" customHeight="1">
      <c r="A37" s="4"/>
      <c r="B37" s="184"/>
      <c r="C37" s="299"/>
      <c r="D37" s="300"/>
      <c r="E37" s="190">
        <v>3</v>
      </c>
      <c r="F37" s="291" t="s">
        <v>33</v>
      </c>
      <c r="G37" s="292"/>
      <c r="H37" s="164"/>
      <c r="I37" s="170" t="s">
        <v>75</v>
      </c>
      <c r="J37" s="169">
        <v>0.16</v>
      </c>
      <c r="K37" s="192">
        <f t="shared" si="1"/>
        <v>0.16</v>
      </c>
      <c r="L37" s="167"/>
      <c r="M37" s="193">
        <f>[1]CÁLCULOS!G30</f>
        <v>2</v>
      </c>
      <c r="N37" s="185"/>
      <c r="O37" s="21"/>
    </row>
    <row r="38" spans="1:15" ht="26.25" customHeight="1">
      <c r="A38" s="4"/>
      <c r="B38" s="184"/>
      <c r="C38" s="299"/>
      <c r="D38" s="300"/>
      <c r="E38" s="190">
        <v>4</v>
      </c>
      <c r="F38" s="293"/>
      <c r="G38" s="294"/>
      <c r="H38" s="164"/>
      <c r="I38" s="170"/>
      <c r="J38" s="169"/>
      <c r="K38" s="192">
        <f t="shared" si="1"/>
        <v>0</v>
      </c>
      <c r="L38" s="167"/>
      <c r="M38" s="193">
        <f>[1]CÁLCULOS!G31</f>
        <v>1</v>
      </c>
      <c r="N38" s="185"/>
      <c r="O38" s="21"/>
    </row>
    <row r="39" spans="1:15" ht="26.25" customHeight="1" thickBot="1">
      <c r="A39" s="4"/>
      <c r="B39" s="184"/>
      <c r="C39" s="301"/>
      <c r="D39" s="302"/>
      <c r="E39" s="191">
        <v>5</v>
      </c>
      <c r="F39" s="295"/>
      <c r="G39" s="296"/>
      <c r="H39" s="164"/>
      <c r="I39" s="171"/>
      <c r="J39" s="179"/>
      <c r="K39" s="194">
        <f t="shared" si="1"/>
        <v>0</v>
      </c>
      <c r="L39" s="167"/>
      <c r="M39" s="195">
        <f>[1]CÁLCULOS!G32</f>
        <v>4</v>
      </c>
      <c r="N39" s="185"/>
      <c r="O39" s="21"/>
    </row>
    <row r="40" spans="1:15" ht="16.5">
      <c r="A40" s="4"/>
      <c r="B40" s="184"/>
      <c r="C40" s="172"/>
      <c r="D40" s="198"/>
      <c r="E40" s="198"/>
      <c r="F40" s="198"/>
      <c r="G40" s="198"/>
      <c r="H40" s="198"/>
      <c r="I40" s="196" t="str">
        <f>[1]CÁLCULOS!$J$20</f>
        <v/>
      </c>
      <c r="J40" s="180">
        <f>SUM(J29:J39)</f>
        <v>1</v>
      </c>
      <c r="K40" s="198"/>
      <c r="L40" s="167"/>
      <c r="M40" s="180"/>
      <c r="N40" s="185"/>
      <c r="O40" s="21"/>
    </row>
    <row r="41" spans="1:15" ht="30" customHeight="1">
      <c r="A41" s="4"/>
      <c r="B41" s="288" t="s">
        <v>91</v>
      </c>
      <c r="C41" s="289"/>
      <c r="D41" s="289"/>
      <c r="E41" s="289"/>
      <c r="F41" s="289"/>
      <c r="G41" s="289"/>
      <c r="H41" s="289"/>
      <c r="I41" s="289"/>
      <c r="J41" s="289"/>
      <c r="K41" s="289"/>
      <c r="L41" s="289"/>
      <c r="M41" s="289"/>
      <c r="N41" s="290"/>
      <c r="O41" s="21"/>
    </row>
    <row r="42" spans="1:15" ht="16.5">
      <c r="A42" s="4"/>
      <c r="B42" s="184"/>
      <c r="C42" s="172"/>
      <c r="D42" s="198"/>
      <c r="E42" s="198"/>
      <c r="F42" s="198"/>
      <c r="G42" s="198"/>
      <c r="H42" s="198"/>
      <c r="I42" s="196"/>
      <c r="J42" s="199"/>
      <c r="K42" s="198"/>
      <c r="L42" s="198"/>
      <c r="M42" s="198"/>
      <c r="N42" s="185"/>
      <c r="O42" s="21"/>
    </row>
    <row r="43" spans="1:15" ht="16.5">
      <c r="A43" s="4"/>
      <c r="B43" s="184"/>
      <c r="C43" s="172"/>
      <c r="D43" s="198"/>
      <c r="E43" s="198"/>
      <c r="F43" s="198"/>
      <c r="G43" s="198"/>
      <c r="H43" s="198"/>
      <c r="I43" s="196"/>
      <c r="J43" s="199"/>
      <c r="K43" s="198"/>
      <c r="L43" s="198"/>
      <c r="M43" s="198"/>
      <c r="N43" s="185"/>
      <c r="O43" s="21"/>
    </row>
    <row r="44" spans="1:15" ht="16.5">
      <c r="A44" s="4"/>
      <c r="B44" s="184"/>
      <c r="C44" s="172"/>
      <c r="D44" s="198"/>
      <c r="E44" s="198"/>
      <c r="F44" s="198"/>
      <c r="G44" s="198"/>
      <c r="H44" s="198"/>
      <c r="I44" s="196"/>
      <c r="J44" s="199"/>
      <c r="K44" s="198"/>
      <c r="L44" s="198"/>
      <c r="M44" s="198"/>
      <c r="N44" s="185"/>
      <c r="O44" s="21"/>
    </row>
    <row r="45" spans="1:15" ht="16.5">
      <c r="A45" s="4"/>
      <c r="B45" s="184"/>
      <c r="C45" s="172"/>
      <c r="D45" s="198"/>
      <c r="E45" s="198"/>
      <c r="F45" s="198"/>
      <c r="G45" s="198"/>
      <c r="H45" s="198"/>
      <c r="I45" s="196"/>
      <c r="J45" s="199"/>
      <c r="K45" s="198"/>
      <c r="L45" s="198"/>
      <c r="M45" s="198"/>
      <c r="N45" s="185"/>
      <c r="O45" s="21"/>
    </row>
    <row r="46" spans="1:15" ht="16.5">
      <c r="A46" s="4"/>
      <c r="B46" s="184"/>
      <c r="C46" s="172"/>
      <c r="D46" s="198"/>
      <c r="E46" s="198"/>
      <c r="F46" s="198"/>
      <c r="G46" s="198"/>
      <c r="H46" s="198"/>
      <c r="I46" s="196"/>
      <c r="J46" s="199"/>
      <c r="K46" s="198"/>
      <c r="L46" s="198"/>
      <c r="M46" s="198"/>
      <c r="N46" s="185"/>
      <c r="O46" s="21"/>
    </row>
    <row r="47" spans="1:15" ht="16.5">
      <c r="A47" s="4"/>
      <c r="B47" s="184"/>
      <c r="C47" s="172"/>
      <c r="D47" s="198"/>
      <c r="E47" s="198"/>
      <c r="F47" s="198"/>
      <c r="G47" s="198"/>
      <c r="H47" s="198"/>
      <c r="I47" s="196"/>
      <c r="J47" s="199"/>
      <c r="K47" s="198"/>
      <c r="L47" s="198"/>
      <c r="M47" s="198"/>
      <c r="N47" s="185"/>
      <c r="O47" s="21"/>
    </row>
    <row r="48" spans="1:15" ht="16.5">
      <c r="A48" s="4"/>
      <c r="B48" s="184"/>
      <c r="C48" s="172"/>
      <c r="D48" s="198"/>
      <c r="E48" s="198"/>
      <c r="F48" s="198"/>
      <c r="G48" s="198"/>
      <c r="H48" s="198"/>
      <c r="I48" s="196"/>
      <c r="J48" s="199"/>
      <c r="K48" s="198"/>
      <c r="L48" s="198"/>
      <c r="M48" s="198"/>
      <c r="N48" s="185"/>
      <c r="O48" s="21"/>
    </row>
    <row r="49" spans="1:15" ht="16.5">
      <c r="A49" s="4"/>
      <c r="B49" s="184"/>
      <c r="C49" s="172"/>
      <c r="D49" s="198"/>
      <c r="E49" s="198"/>
      <c r="F49" s="198"/>
      <c r="G49" s="198"/>
      <c r="H49" s="198"/>
      <c r="I49" s="196"/>
      <c r="J49" s="199"/>
      <c r="K49" s="198"/>
      <c r="L49" s="198"/>
      <c r="M49" s="198"/>
      <c r="N49" s="185"/>
      <c r="O49" s="21"/>
    </row>
    <row r="50" spans="1:15" ht="16.5">
      <c r="A50" s="4"/>
      <c r="B50" s="184"/>
      <c r="C50" s="172"/>
      <c r="D50" s="198"/>
      <c r="E50" s="198"/>
      <c r="F50" s="198"/>
      <c r="G50" s="198"/>
      <c r="H50" s="198"/>
      <c r="I50" s="196"/>
      <c r="J50" s="199"/>
      <c r="K50" s="198"/>
      <c r="L50" s="198"/>
      <c r="M50" s="198"/>
      <c r="N50" s="185"/>
      <c r="O50" s="21"/>
    </row>
    <row r="51" spans="1:15" ht="16.5">
      <c r="A51" s="4"/>
      <c r="B51" s="184"/>
      <c r="C51" s="172"/>
      <c r="D51" s="198"/>
      <c r="E51" s="198"/>
      <c r="F51" s="198"/>
      <c r="G51" s="198"/>
      <c r="H51" s="198"/>
      <c r="I51" s="196"/>
      <c r="J51" s="199"/>
      <c r="K51" s="198"/>
      <c r="L51" s="198"/>
      <c r="M51" s="198"/>
      <c r="N51" s="185"/>
      <c r="O51" s="21"/>
    </row>
    <row r="52" spans="1:15" ht="16.5">
      <c r="A52" s="4"/>
      <c r="B52" s="184"/>
      <c r="C52" s="172"/>
      <c r="D52" s="198"/>
      <c r="E52" s="198"/>
      <c r="F52" s="198"/>
      <c r="G52" s="198"/>
      <c r="H52" s="198"/>
      <c r="I52" s="196"/>
      <c r="J52" s="199"/>
      <c r="K52" s="198"/>
      <c r="L52" s="198"/>
      <c r="M52" s="198"/>
      <c r="N52" s="185"/>
      <c r="O52" s="21"/>
    </row>
    <row r="53" spans="1:15" ht="16.5">
      <c r="A53" s="4"/>
      <c r="B53" s="184"/>
      <c r="C53" s="172"/>
      <c r="D53" s="198"/>
      <c r="E53" s="198"/>
      <c r="F53" s="198"/>
      <c r="G53" s="198"/>
      <c r="H53" s="198"/>
      <c r="I53" s="196"/>
      <c r="J53" s="199"/>
      <c r="K53" s="198"/>
      <c r="L53" s="198"/>
      <c r="M53" s="198"/>
      <c r="N53" s="185"/>
      <c r="O53" s="21"/>
    </row>
    <row r="54" spans="1:15" ht="16.5">
      <c r="A54" s="4"/>
      <c r="B54" s="184"/>
      <c r="C54" s="172"/>
      <c r="D54" s="198"/>
      <c r="E54" s="198"/>
      <c r="F54" s="198"/>
      <c r="G54" s="198"/>
      <c r="H54" s="198"/>
      <c r="I54" s="196"/>
      <c r="J54" s="199"/>
      <c r="K54" s="198"/>
      <c r="L54" s="198"/>
      <c r="M54" s="198"/>
      <c r="N54" s="185"/>
      <c r="O54" s="21"/>
    </row>
    <row r="55" spans="1:15" ht="16.5">
      <c r="A55" s="4"/>
      <c r="B55" s="184"/>
      <c r="C55" s="172"/>
      <c r="D55" s="198"/>
      <c r="E55" s="198"/>
      <c r="F55" s="198"/>
      <c r="G55" s="198"/>
      <c r="H55" s="198"/>
      <c r="I55" s="196"/>
      <c r="J55" s="199"/>
      <c r="K55" s="198"/>
      <c r="L55" s="198"/>
      <c r="M55" s="198"/>
      <c r="N55" s="185"/>
      <c r="O55" s="21"/>
    </row>
    <row r="56" spans="1:15" ht="16.5">
      <c r="A56" s="4"/>
      <c r="B56" s="184"/>
      <c r="C56" s="172"/>
      <c r="D56" s="198"/>
      <c r="E56" s="198"/>
      <c r="F56" s="198"/>
      <c r="G56" s="198"/>
      <c r="H56" s="198"/>
      <c r="I56" s="196"/>
      <c r="J56" s="199"/>
      <c r="K56" s="198"/>
      <c r="L56" s="198"/>
      <c r="M56" s="198"/>
      <c r="N56" s="185"/>
      <c r="O56" s="21"/>
    </row>
    <row r="57" spans="1:15" ht="16.5">
      <c r="A57" s="4"/>
      <c r="B57" s="184"/>
      <c r="C57" s="172"/>
      <c r="D57" s="198"/>
      <c r="E57" s="198"/>
      <c r="F57" s="198"/>
      <c r="G57" s="198"/>
      <c r="H57" s="198"/>
      <c r="I57" s="196"/>
      <c r="J57" s="199"/>
      <c r="K57" s="198"/>
      <c r="L57" s="198"/>
      <c r="M57" s="198"/>
      <c r="N57" s="185"/>
      <c r="O57" s="21"/>
    </row>
    <row r="58" spans="1:15" ht="16.5">
      <c r="A58" s="4"/>
      <c r="B58" s="184"/>
      <c r="C58" s="172"/>
      <c r="D58" s="198"/>
      <c r="E58" s="198"/>
      <c r="F58" s="198"/>
      <c r="G58" s="198"/>
      <c r="H58" s="198"/>
      <c r="I58" s="196"/>
      <c r="J58" s="199"/>
      <c r="K58" s="198"/>
      <c r="L58" s="198"/>
      <c r="M58" s="198"/>
      <c r="N58" s="185"/>
      <c r="O58" s="21"/>
    </row>
    <row r="59" spans="1:15" ht="16.5">
      <c r="A59" s="4"/>
      <c r="B59" s="184"/>
      <c r="C59" s="172"/>
      <c r="D59" s="198"/>
      <c r="E59" s="198"/>
      <c r="F59" s="198"/>
      <c r="G59" s="198"/>
      <c r="H59" s="198"/>
      <c r="I59" s="196"/>
      <c r="J59" s="199"/>
      <c r="K59" s="198"/>
      <c r="L59" s="198"/>
      <c r="M59" s="198"/>
      <c r="N59" s="185"/>
      <c r="O59" s="21"/>
    </row>
    <row r="60" spans="1:15" ht="16.5">
      <c r="A60" s="4"/>
      <c r="B60" s="184"/>
      <c r="C60" s="172"/>
      <c r="D60" s="198"/>
      <c r="E60" s="198"/>
      <c r="F60" s="198"/>
      <c r="G60" s="198"/>
      <c r="H60" s="198"/>
      <c r="I60" s="196"/>
      <c r="J60" s="199"/>
      <c r="K60" s="198"/>
      <c r="L60" s="198"/>
      <c r="M60" s="198"/>
      <c r="N60" s="185"/>
      <c r="O60" s="21"/>
    </row>
    <row r="61" spans="1:15" ht="16.5">
      <c r="A61" s="4"/>
      <c r="B61" s="184"/>
      <c r="C61" s="172"/>
      <c r="D61" s="198"/>
      <c r="E61" s="198"/>
      <c r="F61" s="198"/>
      <c r="G61" s="198"/>
      <c r="H61" s="198"/>
      <c r="I61" s="196"/>
      <c r="J61" s="199"/>
      <c r="K61" s="198"/>
      <c r="L61" s="198"/>
      <c r="M61" s="198"/>
      <c r="N61" s="185"/>
      <c r="O61" s="21"/>
    </row>
    <row r="62" spans="1:15" ht="17.25" thickBot="1">
      <c r="A62" s="4"/>
      <c r="B62" s="200"/>
      <c r="C62" s="201"/>
      <c r="D62" s="201"/>
      <c r="E62" s="202"/>
      <c r="F62" s="201"/>
      <c r="G62" s="201"/>
      <c r="H62" s="203"/>
      <c r="I62" s="203"/>
      <c r="J62" s="203"/>
      <c r="K62" s="203"/>
      <c r="L62" s="203"/>
      <c r="M62" s="203"/>
      <c r="N62" s="204"/>
      <c r="O62" s="21"/>
    </row>
    <row r="63" spans="1:15" ht="15" thickBot="1">
      <c r="A63" s="22"/>
      <c r="B63" s="23"/>
      <c r="C63" s="23"/>
      <c r="D63" s="23"/>
      <c r="E63" s="56"/>
      <c r="F63" s="23"/>
      <c r="G63" s="23"/>
      <c r="H63" s="23"/>
      <c r="I63" s="23"/>
      <c r="J63" s="23"/>
      <c r="K63" s="127"/>
      <c r="L63" s="128"/>
      <c r="M63" s="127"/>
      <c r="N63" s="127"/>
      <c r="O63" s="21"/>
    </row>
    <row r="64" spans="1:15" ht="29.25" customHeight="1" thickBot="1">
      <c r="B64" s="220" t="s">
        <v>35</v>
      </c>
      <c r="C64" s="248"/>
      <c r="D64" s="248"/>
      <c r="E64" s="221"/>
      <c r="F64" s="220" t="s">
        <v>36</v>
      </c>
      <c r="G64" s="221"/>
      <c r="H64" s="220" t="s">
        <v>37</v>
      </c>
      <c r="I64" s="248"/>
      <c r="J64" s="221"/>
      <c r="K64" s="340" t="s">
        <v>38</v>
      </c>
      <c r="L64" s="341"/>
      <c r="M64" s="341"/>
      <c r="N64" s="341"/>
      <c r="O64" s="342"/>
    </row>
    <row r="65" spans="2:15" ht="58.5" customHeight="1" thickBot="1">
      <c r="B65" s="351" t="s">
        <v>39</v>
      </c>
      <c r="C65" s="352"/>
      <c r="D65" s="352"/>
      <c r="E65" s="353"/>
      <c r="F65" s="349" t="s">
        <v>65</v>
      </c>
      <c r="G65" s="350"/>
      <c r="H65" s="346" t="s">
        <v>41</v>
      </c>
      <c r="I65" s="347"/>
      <c r="J65" s="348"/>
      <c r="K65" s="343" t="s">
        <v>42</v>
      </c>
      <c r="L65" s="344"/>
      <c r="M65" s="344"/>
      <c r="N65" s="344"/>
      <c r="O65" s="345"/>
    </row>
    <row r="66" spans="2:15" ht="15">
      <c r="C66" s="111"/>
      <c r="D66"/>
      <c r="E66"/>
      <c r="F66"/>
    </row>
    <row r="67" spans="2:15">
      <c r="B67" s="228" t="s">
        <v>43</v>
      </c>
      <c r="C67" s="228"/>
      <c r="D67" s="228"/>
      <c r="E67" s="228"/>
      <c r="F67" s="228"/>
    </row>
    <row r="68" spans="2:15" ht="15.75" thickBot="1">
      <c r="C68" s="111"/>
      <c r="D68"/>
      <c r="E68"/>
      <c r="F68"/>
      <c r="K68" s="273"/>
      <c r="L68" s="273"/>
      <c r="M68" s="273"/>
      <c r="N68" s="273"/>
      <c r="O68" s="273"/>
    </row>
    <row r="69" spans="2:15" ht="43.5" customHeight="1" thickBot="1">
      <c r="B69" s="324" t="s">
        <v>44</v>
      </c>
      <c r="C69" s="328"/>
      <c r="D69" s="328"/>
      <c r="E69" s="325"/>
      <c r="F69" s="324" t="s">
        <v>45</v>
      </c>
      <c r="G69" s="325"/>
      <c r="H69" s="220" t="s">
        <v>46</v>
      </c>
      <c r="I69" s="248"/>
      <c r="J69" s="248"/>
      <c r="K69" s="220" t="s">
        <v>47</v>
      </c>
      <c r="L69" s="248"/>
      <c r="M69" s="248"/>
      <c r="N69" s="248"/>
      <c r="O69" s="221"/>
    </row>
    <row r="70" spans="2:15" ht="15.75" thickBot="1">
      <c r="B70" s="329">
        <v>44805</v>
      </c>
      <c r="C70" s="254"/>
      <c r="D70" s="254"/>
      <c r="E70" s="236"/>
      <c r="F70" s="326">
        <v>1</v>
      </c>
      <c r="G70" s="327"/>
      <c r="H70" s="354"/>
      <c r="I70" s="273"/>
      <c r="J70" s="355"/>
      <c r="K70" s="235"/>
      <c r="L70" s="254"/>
      <c r="M70" s="254"/>
      <c r="N70" s="254"/>
      <c r="O70" s="236"/>
    </row>
  </sheetData>
  <mergeCells count="60">
    <mergeCell ref="K68:O68"/>
    <mergeCell ref="K69:O69"/>
    <mergeCell ref="K70:O70"/>
    <mergeCell ref="H69:J69"/>
    <mergeCell ref="H70:J70"/>
    <mergeCell ref="H64:J64"/>
    <mergeCell ref="H65:J65"/>
    <mergeCell ref="B67:F67"/>
    <mergeCell ref="F64:G64"/>
    <mergeCell ref="F65:G65"/>
    <mergeCell ref="B64:E64"/>
    <mergeCell ref="B65:E65"/>
    <mergeCell ref="F69:G69"/>
    <mergeCell ref="F70:G70"/>
    <mergeCell ref="B69:E69"/>
    <mergeCell ref="B70:E70"/>
    <mergeCell ref="E3:L3"/>
    <mergeCell ref="A1:D3"/>
    <mergeCell ref="E6:H6"/>
    <mergeCell ref="B5:N5"/>
    <mergeCell ref="N1:O1"/>
    <mergeCell ref="N2:O2"/>
    <mergeCell ref="N3:O3"/>
    <mergeCell ref="F30:G30"/>
    <mergeCell ref="F31:G31"/>
    <mergeCell ref="C29:D33"/>
    <mergeCell ref="K64:O64"/>
    <mergeCell ref="K65:O65"/>
    <mergeCell ref="E7:G7"/>
    <mergeCell ref="C9:D17"/>
    <mergeCell ref="C19:D23"/>
    <mergeCell ref="F14:G14"/>
    <mergeCell ref="F17:G17"/>
    <mergeCell ref="F19:G19"/>
    <mergeCell ref="F10:G10"/>
    <mergeCell ref="F11:G11"/>
    <mergeCell ref="F12:G12"/>
    <mergeCell ref="F13:G13"/>
    <mergeCell ref="F20:G20"/>
    <mergeCell ref="F21:G21"/>
    <mergeCell ref="F22:G22"/>
    <mergeCell ref="F23:G23"/>
    <mergeCell ref="F15:G15"/>
    <mergeCell ref="F16:G16"/>
    <mergeCell ref="E1:L2"/>
    <mergeCell ref="B41:N41"/>
    <mergeCell ref="F37:G37"/>
    <mergeCell ref="F38:G38"/>
    <mergeCell ref="F39:G39"/>
    <mergeCell ref="C35:D39"/>
    <mergeCell ref="F35:G35"/>
    <mergeCell ref="F36:G36"/>
    <mergeCell ref="B25:N25"/>
    <mergeCell ref="F32:G32"/>
    <mergeCell ref="F33:G33"/>
    <mergeCell ref="J7:K7"/>
    <mergeCell ref="F9:G9"/>
    <mergeCell ref="E27:G27"/>
    <mergeCell ref="J27:K27"/>
    <mergeCell ref="F29:G29"/>
  </mergeCells>
  <conditionalFormatting sqref="I9:I17 I29:I33">
    <cfRule type="cellIs" dxfId="17" priority="29" operator="equal">
      <formula>$AX$15</formula>
    </cfRule>
    <cfRule type="cellIs" dxfId="16" priority="30" operator="equal">
      <formula>$AX$14</formula>
    </cfRule>
  </conditionalFormatting>
  <conditionalFormatting sqref="I19:I23">
    <cfRule type="cellIs" dxfId="15" priority="21" operator="equal">
      <formula>$AX$21</formula>
    </cfRule>
    <cfRule type="cellIs" dxfId="14" priority="22" operator="equal">
      <formula>$AX$20</formula>
    </cfRule>
    <cfRule type="cellIs" dxfId="13" priority="28" operator="equal">
      <formula>$AX$19</formula>
    </cfRule>
  </conditionalFormatting>
  <conditionalFormatting sqref="I29:I33 I9:I17">
    <cfRule type="cellIs" dxfId="12" priority="20" operator="equal">
      <formula>$AX$9</formula>
    </cfRule>
  </conditionalFormatting>
  <conditionalFormatting sqref="I29:I33 I35:I39">
    <cfRule type="cellIs" dxfId="11" priority="8" operator="equal">
      <formula>$AX$29</formula>
    </cfRule>
    <cfRule type="cellIs" dxfId="10" priority="9" operator="equal">
      <formula>$AX$31</formula>
    </cfRule>
    <cfRule type="cellIs" dxfId="9" priority="10" operator="equal">
      <formula>$AX$30</formula>
    </cfRule>
    <cfRule type="cellIs" dxfId="8" priority="11" operator="equal">
      <formula>$AX$32</formula>
    </cfRule>
  </conditionalFormatting>
  <conditionalFormatting sqref="I29:I33">
    <cfRule type="cellIs" dxfId="7" priority="14" operator="equal">
      <formula>$AX$9</formula>
    </cfRule>
    <cfRule type="cellIs" dxfId="6" priority="15" operator="equal">
      <formula>$AX$15</formula>
    </cfRule>
    <cfRule type="cellIs" dxfId="5" priority="16" operator="equal">
      <formula>$AX$14</formula>
    </cfRule>
  </conditionalFormatting>
  <conditionalFormatting sqref="I35:I39">
    <cfRule type="cellIs" dxfId="4" priority="12" operator="equal">
      <formula>$AX$15</formula>
    </cfRule>
    <cfRule type="cellIs" dxfId="3" priority="13" operator="equal">
      <formula>$AX$14</formula>
    </cfRule>
  </conditionalFormatting>
  <conditionalFormatting sqref="J42:J61">
    <cfRule type="cellIs" dxfId="2" priority="19" operator="greaterThan">
      <formula>1</formula>
    </cfRule>
  </conditionalFormatting>
  <conditionalFormatting sqref="J42:M61 D40:H40 K40 D42:H61">
    <cfRule type="cellIs" dxfId="1" priority="26" operator="notEqual">
      <formula>0</formula>
    </cfRule>
  </conditionalFormatting>
  <conditionalFormatting sqref="K9:K17">
    <cfRule type="dataBar" priority="25">
      <dataBar>
        <cfvo type="min"/>
        <cfvo type="max"/>
        <color rgb="FFFFB628"/>
      </dataBar>
    </cfRule>
  </conditionalFormatting>
  <conditionalFormatting sqref="K9:K23">
    <cfRule type="dataBar" priority="2">
      <dataBar>
        <cfvo type="min"/>
        <cfvo type="max"/>
        <color rgb="FF63C384"/>
      </dataBar>
    </cfRule>
  </conditionalFormatting>
  <conditionalFormatting sqref="K19:K23">
    <cfRule type="dataBar" priority="23">
      <dataBar>
        <cfvo type="min"/>
        <cfvo type="max"/>
        <color rgb="FFFFB628"/>
      </dataBar>
    </cfRule>
  </conditionalFormatting>
  <conditionalFormatting sqref="K29:K33">
    <cfRule type="dataBar" priority="17">
      <dataBar>
        <cfvo type="min"/>
        <cfvo type="max"/>
        <color rgb="FFFFB628"/>
      </dataBar>
    </cfRule>
  </conditionalFormatting>
  <conditionalFormatting sqref="K29:K39">
    <cfRule type="dataBar" priority="1">
      <dataBar>
        <cfvo type="min"/>
        <cfvo type="max"/>
        <color rgb="FFFFB628"/>
      </dataBar>
    </cfRule>
  </conditionalFormatting>
  <conditionalFormatting sqref="K35:K39">
    <cfRule type="dataBar" priority="6">
      <dataBar>
        <cfvo type="min"/>
        <cfvo type="max"/>
        <color rgb="FFFFB628"/>
      </dataBar>
    </cfRule>
  </conditionalFormatting>
  <conditionalFormatting sqref="M9:M17 M19:M23 M29:M33 M35:M40 M42:M61">
    <cfRule type="cellIs" dxfId="0" priority="27" operator="equal">
      <formula>"A"</formula>
    </cfRule>
  </conditionalFormatting>
  <conditionalFormatting sqref="M9:M17">
    <cfRule type="dataBar" priority="24">
      <dataBar>
        <cfvo type="min"/>
        <cfvo type="max"/>
        <color rgb="FFFF555A"/>
      </dataBar>
    </cfRule>
  </conditionalFormatting>
  <conditionalFormatting sqref="M9:M23">
    <cfRule type="dataBar" priority="4">
      <dataBar>
        <cfvo type="min"/>
        <cfvo type="max"/>
        <color rgb="FFFF555A"/>
      </dataBar>
    </cfRule>
  </conditionalFormatting>
  <conditionalFormatting sqref="M19:M23">
    <cfRule type="dataBar" priority="5">
      <dataBar>
        <cfvo type="min"/>
        <cfvo type="max"/>
        <color rgb="FF008AEF"/>
      </dataBar>
    </cfRule>
  </conditionalFormatting>
  <conditionalFormatting sqref="M29:M33">
    <cfRule type="dataBar" priority="18">
      <dataBar>
        <cfvo type="min"/>
        <cfvo type="max"/>
        <color rgb="FFFF555A"/>
      </dataBar>
    </cfRule>
  </conditionalFormatting>
  <conditionalFormatting sqref="M29:M39">
    <cfRule type="dataBar" priority="3">
      <dataBar>
        <cfvo type="min"/>
        <cfvo type="max"/>
        <color rgb="FF008AEF"/>
      </dataBar>
    </cfRule>
  </conditionalFormatting>
  <conditionalFormatting sqref="M35:M39">
    <cfRule type="dataBar" priority="7">
      <dataBar>
        <cfvo type="min"/>
        <cfvo type="max"/>
        <color rgb="FFFF555A"/>
      </dataBar>
    </cfRule>
  </conditionalFormatting>
  <dataValidations count="3">
    <dataValidation type="list" allowBlank="1" showInputMessage="1" showErrorMessage="1" sqref="I35:I39 I29:I33" xr:uid="{D96E0346-7A64-42AB-AA92-B1688C3C5E49}">
      <formula1>EXTERNAS</formula1>
    </dataValidation>
    <dataValidation type="list" allowBlank="1" showInputMessage="1" showErrorMessage="1" sqref="I19:I23" xr:uid="{82635EFE-BEA2-44BB-89DE-B9C3B9675B29}">
      <formula1>DEBILIDAD</formula1>
    </dataValidation>
    <dataValidation type="list" allowBlank="1" showInputMessage="1" showErrorMessage="1" sqref="I9:I17" xr:uid="{0D707D5D-CCCA-4B8D-A85B-B4B7E5370327}">
      <formula1>FORTALEZAS</formula1>
    </dataValidation>
  </dataValidations>
  <printOptions horizontalCentered="1"/>
  <pageMargins left="0.39370078740157483" right="0.39370078740157483" top="0.39370078740157483" bottom="0.39370078740157483" header="0.31496062992125984" footer="0.31496062992125984"/>
  <pageSetup scale="87" fitToHeight="0" orientation="landscape" r:id="rId1"/>
  <rowBreaks count="1" manualBreakCount="1">
    <brk id="40"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B9C8-8982-4959-B083-69231517907E}">
  <dimension ref="A1:A5"/>
  <sheetViews>
    <sheetView workbookViewId="0">
      <selection activeCell="D7" sqref="D7"/>
    </sheetView>
  </sheetViews>
  <sheetFormatPr defaultColWidth="11.42578125" defaultRowHeight="15"/>
  <cols>
    <col min="1" max="1" width="18.5703125" style="1" customWidth="1"/>
    <col min="2" max="16384" width="11.42578125" style="1"/>
  </cols>
  <sheetData>
    <row r="1" spans="1:1">
      <c r="A1" s="2" t="s">
        <v>92</v>
      </c>
    </row>
    <row r="2" spans="1:1">
      <c r="A2" s="1" t="s">
        <v>52</v>
      </c>
    </row>
    <row r="3" spans="1:1">
      <c r="A3" s="1" t="s">
        <v>53</v>
      </c>
    </row>
    <row r="4" spans="1:1">
      <c r="A4" s="1" t="s">
        <v>51</v>
      </c>
    </row>
    <row r="5" spans="1:1">
      <c r="A5" s="1"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8 D A A B Q S w M E F A A C A A g A 6 q 4 v V S f d L o G l A A A A 9 g A A A B I A H A B D b 2 5 m a W c v U G F j a 2 F n Z S 5 4 b W w g o h g A K K A U A A A A A A A A A A A A A A A A A A A A A A A A A A A A h Y + x D o I w G I R f h X S n L T U x S H 7 K w C r R x M S 4 N q V C I x R D i + X d H H w k X 0 G M o m 6 O d / d d c n e / 3 i A b 2 y a 4 q N 7 q z q Q o w h Q F y s i u 1 K Z K 0 e C O Y Y w y D l s h T 6 J S w Q Q b m 4 x W p 6 h 2 7 p w Q 4 r 3 H f o G 7 v i K M 0 o g c i v V O 1 q o V o T b W C S M V + r T K / y 3 E Y f 8 a w x m O a I x X 8 R J T I L M J h T Z f g E 1 7 n + m P C f n Q u K F X X N k w 3 w C Z J Z D 3 B / 4 A U E s D B B Q A A g A I A O q u L 1 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q r i 9 V i W e a 1 M g A A A A N A Q A A E w A c A E Z v c m 1 1 b G F z L 1 N l Y 3 R p b 2 4 x L m 0 g o h g A K K A U A A A A A A A A A A A A A A A A A A A A A A A A A A A A b Y 4 x a 8 M w E I V 3 g / / D o S w J C E O g d A k Z j M n g o U l p B R 1 C h r N z b U S s u y A p k N T 4 v 1 e p l g 6 9 5 e C 9 7 9 6 7 Q H 2 0 w v C e 9 3 J V F m U R T u j p C A a 7 A Z e w h o F i W U C a n b d f x E n Z 3 H o a q u b q P X H 8 E H / u R M 7 z x b j f o q O 1 y p f q M O 0 b 4 Z i Q g 8 4 B M 2 X s R a B H 1 1 k 8 i k p R D 5 Y q 4 5 H D p 3 j X y H B 1 b O 4 X C v N c p 8 d R 1 Y 4 Y v z E o D S 3 H 5 6 f q A U w a R p X 5 V K Y h J g 2 Q 7 7 9 6 + / K 6 e z P 1 t m n r v 9 a 0 K A v L / z + z + g F Q S w E C L Q A U A A I A C A D q r i 9 V J 9 0 u g a U A A A D 2 A A A A E g A A A A A A A A A A A A A A A A A A A A A A Q 2 9 u Z m l n L 1 B h Y 2 t h Z 2 U u e G 1 s U E s B A i 0 A F A A C A A g A 6 q 4 v V Q / K 6 a u k A A A A 6 Q A A A B M A A A A A A A A A A A A A A A A A 8 Q A A A F t D b 2 5 0 Z W 5 0 X 1 R 5 c G V z X S 5 4 b W x Q S w E C L Q A U A A I A C A D q r i 9 V i W e a 1 M g A A A A N A Q A A E w A A A A A A A A A A A A A A A A D i A Q A A R m 9 y b X V s Y X M v U 2 V j d G l v b j E u b V B L B Q Y A A A A A A w A D A M I A A A D 3 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O C Q A A A A A A A O w 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V n Y W N p w 7 N 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y M i 0 w O C 0 y M F Q x N D o w N D o 1 N C 4 y N j k x N z k 5 W i I g L z 4 8 R W 5 0 c n k g V H l w Z T 0 i R m l s b E N v b H V t b l R 5 c G V z I i B W Y W x 1 Z T 0 i c 0 F 3 Q U E i I C 8 + P E V u d H J 5 I F R 5 c G U 9 I k Z p b G x D b 2 x 1 b W 5 O Y W 1 l c y I g V m F s d W U 9 I n N b J n F 1 b 3 Q 7 Q W 1 l b m F 6 Y X M m c X V v d D s s J n F 1 b 3 Q 7 Q 2 9 s d W 1 u Y T E m c X V v d D s s J n F 1 b 3 Q 7 S U 1 Q T 1 J U Q U 5 D S U E 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Y T E v V G l w b y B j Y W 1 i a W F k b y 5 7 Q W 1 l b m F 6 Y X M s M H 0 m c X V v d D s s J n F 1 b 3 Q 7 U 2 V j d G l v b j E v V G F i b G E x L 1 R p c G 8 g Y 2 F t Y m l h Z G 8 u e 0 N v b H V t b m E x L D F 9 J n F 1 b 3 Q 7 L C Z x d W 9 0 O 1 N l Y 3 R p b 2 4 x L 1 R h Y m x h M S 9 U a X B v I G N h b W J p Y W R v L n t J T V B P U l R B T k N J Q S w y f S Z x d W 9 0 O 1 0 s J n F 1 b 3 Q 7 Q 2 9 s d W 1 u Q 2 9 1 b n Q m c X V v d D s 6 M y w m c X V v d D t L Z X l D b 2 x 1 b W 5 O Y W 1 l c y Z x d W 9 0 O z p b X S w m c X V v d D t D b 2 x 1 b W 5 J Z G V u d G l 0 a W V z J n F 1 b 3 Q 7 O l s m c X V v d D t T Z W N 0 a W 9 u M S 9 U Y W J s Y T E v V G l w b y B j Y W 1 i a W F k b y 5 7 Q W 1 l b m F 6 Y X M s M H 0 m c X V v d D s s J n F 1 b 3 Q 7 U 2 V j d G l v b j E v V G F i b G E x L 1 R p c G 8 g Y 2 F t Y m l h Z G 8 u e 0 N v b H V t b m E x L D F 9 J n F 1 b 3 Q 7 L C Z x d W 9 0 O 1 N l Y 3 R p b 2 4 x L 1 R h Y m x h M S 9 U a X B v I G N h b W J p Y W R v L n t J T V B P U l R B T k N J Q S w y f S Z x d W 9 0 O 1 0 s J n F 1 b 3 Q 7 U m V s Y X R p b 2 5 z a G l w S W 5 m b y Z x d W 9 0 O z p b X X 0 i I C 8 + P C 9 T d G F i b G V F b n R y a W V z P j w v S X R l b T 4 8 S X R l b T 4 8 S X R l b U x v Y 2 F 0 a W 9 u P j x J d G V t V H l w Z T 5 G b 3 J t d W x h P C 9 J d G V t V H l w Z T 4 8 S X R l b V B h d G g + U 2 V j d G l v b j E v V G F i b G E x L 0 9 y a W d l b j w v S X R l b V B h d G g + P C 9 J d G V t T G 9 j Y X R p b 2 4 + P F N 0 Y W J s Z U V u d H J p Z X M g L z 4 8 L 0 l 0 Z W 0 + P E l 0 Z W 0 + P E l 0 Z W 1 M b 2 N h d G l v b j 4 8 S X R l b V R 5 c G U + R m 9 y b X V s Y T w v S X R l b V R 5 c G U + P E l 0 Z W 1 Q Y X R o P l N l Y 3 R p b 2 4 x L 1 R h Y m x h M S 9 U a X B v J T I w Y 2 F t Y m l h Z G 8 8 L 0 l 0 Z W 1 Q Y X R o P j w v S X R l b U x v Y 2 F 0 a W 9 u P j x T d G F i b G V F b n R y a W V z I C 8 + P C 9 J d G V t P j w v S X R l b X M + P C 9 M b 2 N h b F B h Y 2 t h Z 2 V N Z X R h Z G F 0 Y U Z p b G U + F g A A A F B L B Q Y A A A A A A A A A A A A A A A A A A A A A A A A m A Q A A A Q A A A N C M n d 8 B F d E R j H o A w E / C l + s B A A A A Y q t e 5 T A P A k S 5 f 5 / v u j v I r A A A A A A C A A A A A A A Q Z g A A A A E A A C A A A A A + c j 9 x N P i V b y S H G i H V I S Z N y t 7 G 9 Z X x + u m P i D O 7 W D x 2 8 w A A A A A O g A A A A A I A A C A A A A D u n 8 K y p i S q c D U n P X U g t U t 6 m x f K X t P Z l 7 L y 2 A N G 8 x X / z V A A A A A 7 X 1 n D B k U 4 7 X 0 + 8 D S J 1 3 i G D L 6 r p Y u D K R Y T P d g 8 P k p K f m h X H u D 7 1 X n b J K c 7 Z E 9 s 8 B H p Y V F A q 3 v y h q t 9 X X / v q D b O M 0 P n H S q V r I e X J Y 3 D 4 i G t 8 E A A A A B 3 z v S c T a W r r 6 g f f N G c / Q e n d u 1 V A n C A L + P 8 l K m N a 7 v Y a 6 + O 4 I V N X 0 D P 0 C Q C w E s R F x x d Q Z H v n n 2 u 6 o 6 7 q x m 3 2 s B O < / D a t a M a s h u p > 
</file>

<file path=customXml/itemProps1.xml><?xml version="1.0" encoding="utf-8"?>
<ds:datastoreItem xmlns:ds="http://schemas.openxmlformats.org/officeDocument/2006/customXml" ds:itemID="{7F88315B-1C3F-483E-894D-5D439D5EE2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dc:creator>
  <cp:keywords/>
  <dc:description/>
  <cp:lastModifiedBy>Plan Mejoramiento SST</cp:lastModifiedBy>
  <cp:revision/>
  <dcterms:created xsi:type="dcterms:W3CDTF">2020-05-12T23:29:50Z</dcterms:created>
  <dcterms:modified xsi:type="dcterms:W3CDTF">2025-04-24T21:07:26Z</dcterms:modified>
  <cp:category/>
  <cp:contentStatus/>
</cp:coreProperties>
</file>